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95" windowWidth="13395" windowHeight="5190"/>
  </bookViews>
  <sheets>
    <sheet name="План" sheetId="1" r:id="rId1"/>
  </sheets>
  <definedNames>
    <definedName name="_xlnm._FilterDatabase" localSheetId="0" hidden="1">План!$A$11:$FL$12</definedName>
  </definedNames>
  <calcPr calcId="125725"/>
</workbook>
</file>

<file path=xl/calcChain.xml><?xml version="1.0" encoding="utf-8"?>
<calcChain xmlns="http://schemas.openxmlformats.org/spreadsheetml/2006/main">
  <c r="CN34" i="1"/>
  <c r="CJ33"/>
  <c r="BE38"/>
  <c r="AZ38"/>
  <c r="AE33"/>
  <c r="O34"/>
  <c r="J36"/>
  <c r="C12" l="1"/>
  <c r="C10"/>
  <c r="C8"/>
  <c r="FK38" l="1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DS38"/>
  <c r="DR38"/>
  <c r="DQ38"/>
  <c r="DP38"/>
  <c r="DN38"/>
  <c r="DM38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D38"/>
  <c r="BC38"/>
  <c r="BB38"/>
  <c r="BA38"/>
  <c r="AY38"/>
  <c r="AX38"/>
  <c r="AW38"/>
  <c r="AV38"/>
  <c r="AU38"/>
  <c r="AT38"/>
  <c r="AS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28"/>
  <c r="AR14" l="1"/>
  <c r="AR38" s="1"/>
  <c r="DO38" l="1"/>
  <c r="BW33"/>
  <c r="BW38" s="1"/>
  <c r="C26" l="1"/>
  <c r="C33"/>
  <c r="C37"/>
  <c r="C36"/>
  <c r="C35"/>
  <c r="C34"/>
  <c r="C32"/>
  <c r="C31"/>
  <c r="C30"/>
  <c r="C29"/>
  <c r="C27"/>
  <c r="C25"/>
  <c r="C24"/>
  <c r="C23"/>
  <c r="C22"/>
  <c r="C21"/>
  <c r="C20"/>
  <c r="C19"/>
  <c r="C18"/>
  <c r="C17"/>
  <c r="C16"/>
  <c r="C14"/>
  <c r="C13"/>
  <c r="C11"/>
  <c r="C9"/>
  <c r="C7"/>
  <c r="C38" l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O34" authorId="0">
      <text>
        <r>
          <rPr>
            <b/>
            <sz val="9"/>
            <color indexed="81"/>
            <rFont val="Tahoma"/>
            <family val="2"/>
            <charset val="204"/>
          </rPr>
          <t>проект на замену плиты и ремонт фасада одо</t>
        </r>
      </text>
    </comment>
    <comment ref="CK34" authorId="0">
      <text>
        <r>
          <rPr>
            <b/>
            <sz val="9"/>
            <color indexed="81"/>
            <rFont val="Tahoma"/>
            <family val="2"/>
            <charset val="204"/>
          </rPr>
          <t>псд на фасад</t>
        </r>
      </text>
    </comment>
    <comment ref="CN34" authorId="0">
      <text>
        <r>
          <rPr>
            <b/>
            <sz val="9"/>
            <color indexed="81"/>
            <rFont val="Tahoma"/>
            <family val="2"/>
            <charset val="204"/>
          </rPr>
          <t>псд на кровлю, фасад, внтиляцию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21736,2 школа планирует, через Захарова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04"/>
          </rPr>
          <t>герметизация швов</t>
        </r>
      </text>
    </comment>
    <comment ref="AD37" authorId="0">
      <text>
        <r>
          <rPr>
            <b/>
            <sz val="9"/>
            <color indexed="81"/>
            <rFont val="Tahoma"/>
            <family val="2"/>
            <charset val="204"/>
          </rPr>
          <t>разработка ПНР со сдачей в Ростехнадзоро для 2-х аитп для закл нового дог на тепло</t>
        </r>
      </text>
    </comment>
    <comment ref="AE37" authorId="0">
      <text>
        <r>
          <rPr>
            <b/>
            <sz val="9"/>
            <color indexed="81"/>
            <rFont val="Tahoma"/>
            <family val="2"/>
            <charset val="204"/>
          </rPr>
          <t>обслуживание т/ц</t>
        </r>
      </text>
    </comment>
  </commentList>
</comments>
</file>

<file path=xl/sharedStrings.xml><?xml version="1.0" encoding="utf-8"?>
<sst xmlns="http://schemas.openxmlformats.org/spreadsheetml/2006/main" count="64" uniqueCount="40">
  <si>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</si>
  <si>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</si>
  <si>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</si>
  <si>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</si>
  <si>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</si>
  <si>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</si>
  <si>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</si>
  <si>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</si>
  <si>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</si>
  <si>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</si>
  <si>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</si>
  <si>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</si>
  <si>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</si>
  <si>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</si>
  <si>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</si>
  <si>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</si>
  <si>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</si>
  <si>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</si>
  <si>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</si>
  <si>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</si>
  <si>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</si>
  <si>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</si>
  <si>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пдтю</t>
  </si>
  <si>
    <t>лдтю</t>
  </si>
  <si>
    <t>семья</t>
  </si>
  <si>
    <t>старт+</t>
  </si>
  <si>
    <t>взлёт</t>
  </si>
  <si>
    <t>цпмс</t>
  </si>
  <si>
    <t>имц</t>
  </si>
  <si>
    <t>Отдел образования</t>
  </si>
  <si>
    <t>Ремонт фасада</t>
  </si>
  <si>
    <t>Разработка технических заданий на выполнение ремонтных работ и закупку оборудования с учетом требований энергетической эффективности (разработка ПСД на замену газовой ресторанной плиты и ремонт фасада)</t>
  </si>
  <si>
    <t>- замена электрических сетей (в т.ч. замена трансформаторов тока)</t>
  </si>
  <si>
    <t>Замена приборов учета расхода тепловой энергии (установка дополнительных приборов)</t>
  </si>
  <si>
    <t>Прочие (установка смесителей с аэраторами, ремонт отмостки,замена кранов сантехники)</t>
  </si>
  <si>
    <t xml:space="preserve">Замена газовой ресторанной плиты,  электрической плиты, холодильников   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</si>
  <si>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</si>
  <si>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План о выполнении мероприятий по энергосбережению и повышению энергетической</t>
  </si>
  <si>
    <t xml:space="preserve">эффективности на 2019 год </t>
  </si>
  <si>
    <t>План на 2019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</si>
</sst>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16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0" fillId="0" borderId="1" xfId="0" applyNumberFormat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39"/>
  <sheetViews>
    <sheetView tabSelected="1" topLeftCell="A6" zoomScaleNormal="100" workbookViewId="0">
      <pane xSplit="3" ySplit="1" topLeftCell="D7" activePane="bottomRight" state="frozen"/>
      <selection activeCell="A6" sqref="A6"/>
      <selection pane="topRight" activeCell="D6" sqref="D6"/>
      <selection pane="bottomLeft" activeCell="A7" sqref="A7"/>
      <selection pane="bottomRight" activeCell="D7" sqref="D7"/>
    </sheetView>
  </sheetViews>
  <sheetFormatPr defaultRowHeight="15" outlineLevelCol="1"/>
  <cols>
    <col min="1" max="1" width="43.85546875" customWidth="1"/>
    <col min="2" max="2" width="26.7109375" customWidth="1"/>
    <col min="3" max="3" width="19.140625" customWidth="1" outlineLevel="1"/>
    <col min="4" max="70" width="9.140625" customWidth="1"/>
    <col min="71" max="71" width="9.140625" customWidth="1" collapsed="1"/>
    <col min="72" max="167" width="9.140625" customWidth="1"/>
  </cols>
  <sheetData>
    <row r="1" spans="1:167" ht="18.75">
      <c r="A1" s="2" t="s">
        <v>37</v>
      </c>
    </row>
    <row r="2" spans="1:167" ht="18.75">
      <c r="A2" s="2" t="s">
        <v>38</v>
      </c>
    </row>
    <row r="3" spans="1:167" ht="18.75">
      <c r="A3" s="2"/>
    </row>
    <row r="4" spans="1:167" ht="18.75">
      <c r="A4" s="2" t="s">
        <v>29</v>
      </c>
    </row>
    <row r="5" spans="1:167" ht="15.75">
      <c r="A5" s="1"/>
    </row>
    <row r="6" spans="1:167" s="9" customFormat="1" ht="15.75">
      <c r="A6" s="6" t="s">
        <v>0</v>
      </c>
      <c r="B6" s="6" t="s">
        <v>1</v>
      </c>
      <c r="C6" s="7" t="s">
        <v>39</v>
      </c>
      <c r="D6" s="12">
        <v>13</v>
      </c>
      <c r="E6" s="12">
        <v>14</v>
      </c>
      <c r="F6" s="12">
        <v>20</v>
      </c>
      <c r="G6" s="12">
        <v>23</v>
      </c>
      <c r="H6" s="12">
        <v>26</v>
      </c>
      <c r="I6" s="12">
        <v>39</v>
      </c>
      <c r="J6" s="12">
        <v>268</v>
      </c>
      <c r="K6" s="12">
        <v>323</v>
      </c>
      <c r="L6" s="12">
        <v>326</v>
      </c>
      <c r="M6" s="12">
        <v>327</v>
      </c>
      <c r="N6" s="12">
        <v>328</v>
      </c>
      <c r="O6" s="12">
        <v>329</v>
      </c>
      <c r="P6" s="12">
        <v>330</v>
      </c>
      <c r="Q6" s="12">
        <v>331</v>
      </c>
      <c r="R6" s="12">
        <v>332</v>
      </c>
      <c r="S6" s="12">
        <v>333</v>
      </c>
      <c r="T6" s="12">
        <v>334</v>
      </c>
      <c r="U6" s="12">
        <v>336</v>
      </c>
      <c r="V6" s="12">
        <v>337</v>
      </c>
      <c r="W6" s="12">
        <v>338</v>
      </c>
      <c r="X6" s="12">
        <v>339</v>
      </c>
      <c r="Y6" s="12">
        <v>340</v>
      </c>
      <c r="Z6" s="12">
        <v>341</v>
      </c>
      <c r="AA6" s="12">
        <v>342</v>
      </c>
      <c r="AB6" s="12">
        <v>343</v>
      </c>
      <c r="AC6" s="12">
        <v>344</v>
      </c>
      <c r="AD6" s="12">
        <v>345</v>
      </c>
      <c r="AE6" s="12">
        <v>346</v>
      </c>
      <c r="AF6" s="12">
        <v>347</v>
      </c>
      <c r="AG6" s="12">
        <v>348</v>
      </c>
      <c r="AH6" s="12">
        <v>350</v>
      </c>
      <c r="AI6" s="12">
        <v>458</v>
      </c>
      <c r="AJ6" s="12">
        <v>497</v>
      </c>
      <c r="AK6" s="12">
        <v>498</v>
      </c>
      <c r="AL6" s="12">
        <v>512</v>
      </c>
      <c r="AM6" s="12">
        <v>513</v>
      </c>
      <c r="AN6" s="12">
        <v>516</v>
      </c>
      <c r="AO6" s="12">
        <v>527</v>
      </c>
      <c r="AP6" s="12">
        <v>528</v>
      </c>
      <c r="AQ6" s="12">
        <v>557</v>
      </c>
      <c r="AR6" s="12">
        <v>569</v>
      </c>
      <c r="AS6" s="12">
        <v>570</v>
      </c>
      <c r="AT6" s="12">
        <v>571</v>
      </c>
      <c r="AU6" s="12">
        <v>572</v>
      </c>
      <c r="AV6" s="12">
        <v>574</v>
      </c>
      <c r="AW6" s="12">
        <v>591</v>
      </c>
      <c r="AX6" s="12">
        <v>593</v>
      </c>
      <c r="AY6" s="12">
        <v>625</v>
      </c>
      <c r="AZ6" s="12">
        <v>639</v>
      </c>
      <c r="BA6" s="12">
        <v>641</v>
      </c>
      <c r="BB6" s="12">
        <v>667</v>
      </c>
      <c r="BC6" s="12">
        <v>689</v>
      </c>
      <c r="BD6" s="12">
        <v>690</v>
      </c>
      <c r="BE6" s="12">
        <v>691</v>
      </c>
      <c r="BF6" s="12">
        <v>17</v>
      </c>
      <c r="BG6" s="12">
        <v>34</v>
      </c>
      <c r="BH6" s="12">
        <v>22</v>
      </c>
      <c r="BI6" s="12">
        <v>31</v>
      </c>
      <c r="BJ6" s="12">
        <v>18</v>
      </c>
      <c r="BK6" s="12">
        <v>133</v>
      </c>
      <c r="BL6" s="12">
        <v>627</v>
      </c>
      <c r="BM6" s="12" t="s">
        <v>22</v>
      </c>
      <c r="BN6" s="12" t="s">
        <v>23</v>
      </c>
      <c r="BO6" s="12" t="s">
        <v>24</v>
      </c>
      <c r="BP6" s="12" t="s">
        <v>25</v>
      </c>
      <c r="BQ6" s="12" t="s">
        <v>26</v>
      </c>
      <c r="BR6" s="12" t="s">
        <v>27</v>
      </c>
      <c r="BS6" s="12" t="s">
        <v>28</v>
      </c>
      <c r="BT6" s="12">
        <v>1</v>
      </c>
      <c r="BU6" s="12">
        <v>3</v>
      </c>
      <c r="BV6" s="12">
        <v>4</v>
      </c>
      <c r="BW6" s="12">
        <v>5</v>
      </c>
      <c r="BX6" s="12">
        <v>6</v>
      </c>
      <c r="BY6" s="12">
        <v>10</v>
      </c>
      <c r="BZ6" s="12">
        <v>11</v>
      </c>
      <c r="CA6" s="12">
        <v>12</v>
      </c>
      <c r="CB6" s="12">
        <v>14</v>
      </c>
      <c r="CC6" s="12">
        <v>15</v>
      </c>
      <c r="CD6" s="12">
        <v>17</v>
      </c>
      <c r="CE6" s="12">
        <v>18</v>
      </c>
      <c r="CF6" s="12">
        <v>22</v>
      </c>
      <c r="CG6" s="12">
        <v>23</v>
      </c>
      <c r="CH6" s="12">
        <v>25</v>
      </c>
      <c r="CI6" s="12">
        <v>27</v>
      </c>
      <c r="CJ6" s="12">
        <v>28</v>
      </c>
      <c r="CK6" s="12">
        <v>30</v>
      </c>
      <c r="CL6" s="12">
        <v>33</v>
      </c>
      <c r="CM6" s="12">
        <v>35</v>
      </c>
      <c r="CN6" s="12">
        <v>36</v>
      </c>
      <c r="CO6" s="12">
        <v>37</v>
      </c>
      <c r="CP6" s="12">
        <v>38</v>
      </c>
      <c r="CQ6" s="12">
        <v>39</v>
      </c>
      <c r="CR6" s="12">
        <v>41</v>
      </c>
      <c r="CS6" s="12">
        <v>43</v>
      </c>
      <c r="CT6" s="12">
        <v>45</v>
      </c>
      <c r="CU6" s="12">
        <v>47</v>
      </c>
      <c r="CV6" s="12">
        <v>48</v>
      </c>
      <c r="CW6" s="12">
        <v>49</v>
      </c>
      <c r="CX6" s="12">
        <v>50</v>
      </c>
      <c r="CY6" s="12">
        <v>51</v>
      </c>
      <c r="CZ6" s="12">
        <v>55</v>
      </c>
      <c r="DA6" s="12">
        <v>60</v>
      </c>
      <c r="DB6" s="12">
        <v>61</v>
      </c>
      <c r="DC6" s="12">
        <v>62</v>
      </c>
      <c r="DD6" s="12">
        <v>64</v>
      </c>
      <c r="DE6" s="12">
        <v>67</v>
      </c>
      <c r="DF6" s="12">
        <v>68</v>
      </c>
      <c r="DG6" s="12">
        <v>69</v>
      </c>
      <c r="DH6" s="12">
        <v>70</v>
      </c>
      <c r="DI6" s="12">
        <v>73</v>
      </c>
      <c r="DJ6" s="12">
        <v>75</v>
      </c>
      <c r="DK6" s="12">
        <v>76</v>
      </c>
      <c r="DL6" s="12">
        <v>78</v>
      </c>
      <c r="DM6" s="12">
        <v>79</v>
      </c>
      <c r="DN6" s="12">
        <v>80</v>
      </c>
      <c r="DO6" s="12">
        <v>82</v>
      </c>
      <c r="DP6" s="12">
        <v>83</v>
      </c>
      <c r="DQ6" s="12">
        <v>84</v>
      </c>
      <c r="DR6" s="12">
        <v>85</v>
      </c>
      <c r="DS6" s="12">
        <v>86</v>
      </c>
      <c r="DT6" s="12">
        <v>87</v>
      </c>
      <c r="DU6" s="12">
        <v>90</v>
      </c>
      <c r="DV6" s="12">
        <v>92</v>
      </c>
      <c r="DW6" s="12">
        <v>93</v>
      </c>
      <c r="DX6" s="12">
        <v>94</v>
      </c>
      <c r="DY6" s="12">
        <v>95</v>
      </c>
      <c r="DZ6" s="12">
        <v>98</v>
      </c>
      <c r="EA6" s="12">
        <v>100</v>
      </c>
      <c r="EB6" s="12">
        <v>101</v>
      </c>
      <c r="EC6" s="12">
        <v>102</v>
      </c>
      <c r="ED6" s="12">
        <v>103</v>
      </c>
      <c r="EE6" s="12">
        <v>104</v>
      </c>
      <c r="EF6" s="12">
        <v>105</v>
      </c>
      <c r="EG6" s="12">
        <v>106</v>
      </c>
      <c r="EH6" s="12">
        <v>108</v>
      </c>
      <c r="EI6" s="12">
        <v>109</v>
      </c>
      <c r="EJ6" s="12">
        <v>110</v>
      </c>
      <c r="EK6" s="12">
        <v>111</v>
      </c>
      <c r="EL6" s="12">
        <v>112</v>
      </c>
      <c r="EM6" s="12">
        <v>113</v>
      </c>
      <c r="EN6" s="12">
        <v>114</v>
      </c>
      <c r="EO6" s="12">
        <v>115</v>
      </c>
      <c r="EP6" s="12">
        <v>116</v>
      </c>
      <c r="EQ6" s="12">
        <v>117</v>
      </c>
      <c r="ER6" s="12">
        <v>119</v>
      </c>
      <c r="ES6" s="12">
        <v>120</v>
      </c>
      <c r="ET6" s="24">
        <v>121</v>
      </c>
      <c r="EU6" s="12">
        <v>122</v>
      </c>
      <c r="EV6" s="12">
        <v>123</v>
      </c>
      <c r="EW6" s="12">
        <v>124</v>
      </c>
      <c r="EX6" s="12">
        <v>125</v>
      </c>
      <c r="EY6" s="12">
        <v>126</v>
      </c>
      <c r="EZ6" s="12">
        <v>127</v>
      </c>
      <c r="FA6" s="12">
        <v>128</v>
      </c>
      <c r="FB6" s="12">
        <v>129</v>
      </c>
      <c r="FC6" s="12">
        <v>130</v>
      </c>
      <c r="FD6" s="12">
        <v>131</v>
      </c>
      <c r="FE6" s="12">
        <v>133</v>
      </c>
      <c r="FF6" s="12">
        <v>135</v>
      </c>
      <c r="FG6" s="12">
        <v>137</v>
      </c>
      <c r="FH6" s="12">
        <v>138</v>
      </c>
      <c r="FI6" s="12">
        <v>141</v>
      </c>
      <c r="FJ6" s="12">
        <v>142</v>
      </c>
      <c r="FK6" s="12">
        <v>143</v>
      </c>
    </row>
    <row r="7" spans="1:167" ht="32.25" customHeight="1">
      <c r="A7" s="26" t="s">
        <v>33</v>
      </c>
      <c r="B7" s="3" t="s">
        <v>7</v>
      </c>
      <c r="C7" s="11">
        <f t="shared" ref="C7:C14" si="0">SUM(D7:FK7)</f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15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31.5">
      <c r="A8" s="26"/>
      <c r="B8" s="3" t="s">
        <v>21</v>
      </c>
      <c r="C8" s="13">
        <f t="shared" si="0"/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15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75">
      <c r="A9" s="25" t="s">
        <v>2</v>
      </c>
      <c r="B9" s="3" t="s">
        <v>3</v>
      </c>
      <c r="C9" s="11">
        <f t="shared" si="0"/>
        <v>13</v>
      </c>
      <c r="D9" s="8"/>
      <c r="E9" s="8"/>
      <c r="F9" s="8"/>
      <c r="G9" s="8"/>
      <c r="H9" s="8">
        <v>1</v>
      </c>
      <c r="I9" s="8"/>
      <c r="J9" s="8"/>
      <c r="K9" s="8">
        <v>1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>
        <v>1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v>1</v>
      </c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>
        <v>1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>
        <v>1</v>
      </c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>
        <v>2</v>
      </c>
      <c r="DD9" s="8"/>
      <c r="DE9" s="8"/>
      <c r="DF9" s="8"/>
      <c r="DG9" s="8">
        <v>1</v>
      </c>
      <c r="DH9" s="8"/>
      <c r="DI9" s="8"/>
      <c r="DJ9" s="8"/>
      <c r="DK9" s="8"/>
      <c r="DL9" s="8"/>
      <c r="DM9" s="8"/>
      <c r="DN9" s="8"/>
      <c r="DO9" s="8"/>
      <c r="DP9" s="8"/>
      <c r="DQ9" s="8"/>
      <c r="DR9" s="8">
        <v>1</v>
      </c>
      <c r="DS9" s="8"/>
      <c r="DT9" s="8"/>
      <c r="DU9" s="8"/>
      <c r="DV9" s="8"/>
      <c r="DW9" s="8">
        <v>1</v>
      </c>
      <c r="DX9" s="8"/>
      <c r="DY9" s="8"/>
      <c r="DZ9" s="8"/>
      <c r="EA9" s="8"/>
      <c r="EB9" s="8"/>
      <c r="EC9" s="8"/>
      <c r="ED9" s="8">
        <v>1</v>
      </c>
      <c r="EE9" s="8"/>
      <c r="EF9" s="8"/>
      <c r="EG9" s="8"/>
      <c r="EH9" s="8">
        <v>1</v>
      </c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15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31.5">
      <c r="A10" s="25"/>
      <c r="B10" s="3" t="s">
        <v>4</v>
      </c>
      <c r="C10" s="13">
        <f t="shared" si="0"/>
        <v>324.89999999999998</v>
      </c>
      <c r="D10" s="8"/>
      <c r="E10" s="8"/>
      <c r="F10" s="8"/>
      <c r="G10" s="8"/>
      <c r="H10" s="8">
        <v>53.7</v>
      </c>
      <c r="I10" s="8"/>
      <c r="J10" s="8"/>
      <c r="K10" s="8">
        <v>50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v>26.9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0.3</v>
      </c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>
        <v>6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>
        <v>45</v>
      </c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>
        <v>20</v>
      </c>
      <c r="DD10" s="8"/>
      <c r="DE10" s="8"/>
      <c r="DF10" s="8"/>
      <c r="DG10" s="8">
        <v>6</v>
      </c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>
        <v>37</v>
      </c>
      <c r="DS10" s="8"/>
      <c r="DT10" s="8"/>
      <c r="DU10" s="8"/>
      <c r="DV10" s="8"/>
      <c r="DW10" s="8">
        <v>15</v>
      </c>
      <c r="DX10" s="8"/>
      <c r="DY10" s="8"/>
      <c r="DZ10" s="8"/>
      <c r="EA10" s="8"/>
      <c r="EB10" s="8"/>
      <c r="EC10" s="8"/>
      <c r="ED10" s="8">
        <v>20</v>
      </c>
      <c r="EE10" s="8"/>
      <c r="EF10" s="8"/>
      <c r="EG10" s="8"/>
      <c r="EH10" s="8">
        <v>45</v>
      </c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15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5.75">
      <c r="A11" s="25" t="s">
        <v>5</v>
      </c>
      <c r="B11" s="3" t="s">
        <v>3</v>
      </c>
      <c r="C11" s="11">
        <f t="shared" si="0"/>
        <v>3</v>
      </c>
      <c r="D11" s="8"/>
      <c r="E11" s="8"/>
      <c r="F11" s="8"/>
      <c r="G11" s="8"/>
      <c r="H11" s="8">
        <v>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0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>
        <v>1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>
        <v>1</v>
      </c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15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</row>
    <row r="12" spans="1:167" ht="31.5">
      <c r="A12" s="25"/>
      <c r="B12" s="3" t="s">
        <v>4</v>
      </c>
      <c r="C12" s="13">
        <f t="shared" si="0"/>
        <v>70.7</v>
      </c>
      <c r="D12" s="8"/>
      <c r="E12" s="8"/>
      <c r="F12" s="8"/>
      <c r="G12" s="8"/>
      <c r="H12" s="8">
        <v>27.6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0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>
        <v>33.1</v>
      </c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>
        <v>10</v>
      </c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15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</row>
    <row r="13" spans="1:167" ht="34.5" customHeight="1">
      <c r="A13" s="26" t="s">
        <v>6</v>
      </c>
      <c r="B13" s="3" t="s">
        <v>7</v>
      </c>
      <c r="C13" s="11">
        <f t="shared" si="0"/>
        <v>190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2</v>
      </c>
      <c r="P13" s="8">
        <v>2</v>
      </c>
      <c r="Q13" s="8">
        <v>1</v>
      </c>
      <c r="R13" s="8">
        <v>1</v>
      </c>
      <c r="S13" s="8">
        <v>1</v>
      </c>
      <c r="T13" s="8">
        <v>2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2</v>
      </c>
      <c r="AD13" s="8">
        <v>1</v>
      </c>
      <c r="AE13" s="8">
        <v>2</v>
      </c>
      <c r="AF13" s="8">
        <v>1</v>
      </c>
      <c r="AG13" s="8">
        <v>1</v>
      </c>
      <c r="AH13" s="8">
        <v>1</v>
      </c>
      <c r="AI13" s="8">
        <v>2</v>
      </c>
      <c r="AJ13" s="8">
        <v>1</v>
      </c>
      <c r="AK13" s="8">
        <v>2</v>
      </c>
      <c r="AL13" s="8">
        <v>1</v>
      </c>
      <c r="AM13" s="8">
        <v>1</v>
      </c>
      <c r="AN13" s="8">
        <v>1</v>
      </c>
      <c r="AO13" s="8">
        <v>1</v>
      </c>
      <c r="AP13" s="8">
        <v>2</v>
      </c>
      <c r="AQ13" s="8">
        <v>1</v>
      </c>
      <c r="AR13" s="8">
        <v>1</v>
      </c>
      <c r="AS13" s="8">
        <v>1</v>
      </c>
      <c r="AT13" s="8">
        <v>1</v>
      </c>
      <c r="AU13" s="8">
        <v>1</v>
      </c>
      <c r="AV13" s="8">
        <v>1</v>
      </c>
      <c r="AW13" s="8">
        <v>1</v>
      </c>
      <c r="AX13" s="8">
        <v>1</v>
      </c>
      <c r="AY13" s="8">
        <v>1</v>
      </c>
      <c r="AZ13" s="8">
        <v>2</v>
      </c>
      <c r="BA13" s="8">
        <v>1</v>
      </c>
      <c r="BB13" s="8">
        <v>1</v>
      </c>
      <c r="BC13" s="8">
        <v>1</v>
      </c>
      <c r="BD13" s="8">
        <v>1</v>
      </c>
      <c r="BE13" s="8">
        <v>1</v>
      </c>
      <c r="BF13" s="8">
        <v>1</v>
      </c>
      <c r="BG13" s="8">
        <v>2</v>
      </c>
      <c r="BH13" s="8">
        <v>1</v>
      </c>
      <c r="BI13" s="8">
        <v>1</v>
      </c>
      <c r="BJ13" s="8">
        <v>1</v>
      </c>
      <c r="BK13" s="8">
        <v>1</v>
      </c>
      <c r="BL13" s="8">
        <v>1</v>
      </c>
      <c r="BM13" s="8">
        <v>1</v>
      </c>
      <c r="BN13" s="8">
        <v>1</v>
      </c>
      <c r="BO13" s="8">
        <v>1</v>
      </c>
      <c r="BP13" s="8">
        <v>1</v>
      </c>
      <c r="BQ13" s="8">
        <v>0</v>
      </c>
      <c r="BR13" s="8">
        <v>0</v>
      </c>
      <c r="BS13" s="8">
        <v>0</v>
      </c>
      <c r="BT13" s="8">
        <v>2</v>
      </c>
      <c r="BU13" s="8">
        <v>3</v>
      </c>
      <c r="BV13" s="8">
        <v>1</v>
      </c>
      <c r="BW13" s="8">
        <v>1</v>
      </c>
      <c r="BX13" s="8">
        <v>1</v>
      </c>
      <c r="BY13" s="8">
        <v>1</v>
      </c>
      <c r="BZ13" s="8">
        <v>1</v>
      </c>
      <c r="CA13" s="8">
        <v>1</v>
      </c>
      <c r="CB13" s="8">
        <v>1</v>
      </c>
      <c r="CC13" s="8">
        <v>1</v>
      </c>
      <c r="CD13" s="8">
        <v>2</v>
      </c>
      <c r="CE13" s="8">
        <v>1</v>
      </c>
      <c r="CF13" s="8">
        <v>0</v>
      </c>
      <c r="CG13" s="8">
        <v>2</v>
      </c>
      <c r="CH13" s="8">
        <v>1</v>
      </c>
      <c r="CI13" s="8">
        <v>1</v>
      </c>
      <c r="CJ13" s="8">
        <v>2</v>
      </c>
      <c r="CK13" s="8">
        <v>0</v>
      </c>
      <c r="CL13" s="8">
        <v>1</v>
      </c>
      <c r="CM13" s="8">
        <v>1</v>
      </c>
      <c r="CN13" s="8">
        <v>1</v>
      </c>
      <c r="CO13" s="8">
        <v>1</v>
      </c>
      <c r="CP13" s="8">
        <v>1</v>
      </c>
      <c r="CQ13" s="8">
        <v>1</v>
      </c>
      <c r="CR13" s="8">
        <v>1</v>
      </c>
      <c r="CS13" s="8">
        <v>2</v>
      </c>
      <c r="CT13" s="8">
        <v>1</v>
      </c>
      <c r="CU13" s="8">
        <v>1</v>
      </c>
      <c r="CV13" s="8">
        <v>1</v>
      </c>
      <c r="CW13" s="8">
        <v>1</v>
      </c>
      <c r="CX13" s="8">
        <v>1</v>
      </c>
      <c r="CY13" s="8">
        <v>1</v>
      </c>
      <c r="CZ13" s="8">
        <v>1</v>
      </c>
      <c r="DA13" s="8">
        <v>1</v>
      </c>
      <c r="DB13" s="8">
        <v>1</v>
      </c>
      <c r="DC13" s="8">
        <v>2</v>
      </c>
      <c r="DD13" s="8">
        <v>1</v>
      </c>
      <c r="DE13" s="8">
        <v>1</v>
      </c>
      <c r="DF13" s="8">
        <v>1</v>
      </c>
      <c r="DG13" s="8">
        <v>2</v>
      </c>
      <c r="DH13" s="8">
        <v>1</v>
      </c>
      <c r="DI13" s="8">
        <v>1</v>
      </c>
      <c r="DJ13" s="8">
        <v>1</v>
      </c>
      <c r="DK13" s="8">
        <v>2</v>
      </c>
      <c r="DL13" s="8">
        <v>1</v>
      </c>
      <c r="DM13" s="8">
        <v>1</v>
      </c>
      <c r="DN13" s="8">
        <v>1</v>
      </c>
      <c r="DO13" s="8">
        <v>1</v>
      </c>
      <c r="DP13" s="8">
        <v>1</v>
      </c>
      <c r="DQ13" s="8">
        <v>1</v>
      </c>
      <c r="DR13" s="8">
        <v>1</v>
      </c>
      <c r="DS13" s="8">
        <v>2</v>
      </c>
      <c r="DT13" s="8">
        <v>1</v>
      </c>
      <c r="DU13" s="8">
        <v>1</v>
      </c>
      <c r="DV13" s="8">
        <v>1</v>
      </c>
      <c r="DW13" s="8">
        <v>1</v>
      </c>
      <c r="DX13" s="8">
        <v>1</v>
      </c>
      <c r="DY13" s="8">
        <v>1</v>
      </c>
      <c r="DZ13" s="8">
        <v>1</v>
      </c>
      <c r="EA13" s="8">
        <v>1</v>
      </c>
      <c r="EB13" s="8">
        <v>1</v>
      </c>
      <c r="EC13" s="8">
        <v>1</v>
      </c>
      <c r="ED13" s="8">
        <v>1</v>
      </c>
      <c r="EE13" s="8">
        <v>1</v>
      </c>
      <c r="EF13" s="8">
        <v>1</v>
      </c>
      <c r="EG13" s="8">
        <v>1</v>
      </c>
      <c r="EH13" s="8">
        <v>1</v>
      </c>
      <c r="EI13" s="8">
        <v>1</v>
      </c>
      <c r="EJ13" s="8">
        <v>1</v>
      </c>
      <c r="EK13" s="8">
        <v>2</v>
      </c>
      <c r="EL13" s="8">
        <v>1</v>
      </c>
      <c r="EM13" s="8">
        <v>2</v>
      </c>
      <c r="EN13" s="8">
        <v>1</v>
      </c>
      <c r="EO13" s="8">
        <v>3</v>
      </c>
      <c r="EP13" s="8">
        <v>3</v>
      </c>
      <c r="EQ13" s="8">
        <v>2</v>
      </c>
      <c r="ER13" s="8">
        <v>1</v>
      </c>
      <c r="ES13" s="8">
        <v>1</v>
      </c>
      <c r="ET13" s="15">
        <v>1</v>
      </c>
      <c r="EU13" s="8">
        <v>1</v>
      </c>
      <c r="EV13" s="8">
        <v>1</v>
      </c>
      <c r="EW13" s="8">
        <v>1</v>
      </c>
      <c r="EX13" s="8">
        <v>1</v>
      </c>
      <c r="EY13" s="8">
        <v>1</v>
      </c>
      <c r="EZ13" s="8">
        <v>1</v>
      </c>
      <c r="FA13" s="8">
        <v>1</v>
      </c>
      <c r="FB13" s="8">
        <v>1</v>
      </c>
      <c r="FC13" s="8">
        <v>1</v>
      </c>
      <c r="FD13" s="8">
        <v>1</v>
      </c>
      <c r="FE13" s="8">
        <v>3</v>
      </c>
      <c r="FF13" s="8">
        <v>2</v>
      </c>
      <c r="FG13" s="8">
        <v>1</v>
      </c>
      <c r="FH13" s="8">
        <v>1</v>
      </c>
      <c r="FI13" s="8">
        <v>1</v>
      </c>
      <c r="FJ13" s="8">
        <v>1</v>
      </c>
      <c r="FK13" s="8">
        <v>1</v>
      </c>
    </row>
    <row r="14" spans="1:167" ht="31.5">
      <c r="A14" s="26"/>
      <c r="B14" s="3" t="s">
        <v>4</v>
      </c>
      <c r="C14" s="13">
        <f t="shared" si="0"/>
        <v>9274.3600000000133</v>
      </c>
      <c r="D14" s="8">
        <v>97.6</v>
      </c>
      <c r="E14" s="8">
        <v>40</v>
      </c>
      <c r="F14" s="8">
        <v>44</v>
      </c>
      <c r="G14" s="8">
        <v>0</v>
      </c>
      <c r="H14" s="8">
        <v>65.7</v>
      </c>
      <c r="I14" s="8">
        <v>42.6</v>
      </c>
      <c r="J14" s="8">
        <v>51.2</v>
      </c>
      <c r="K14" s="8">
        <v>40</v>
      </c>
      <c r="L14" s="8">
        <v>42.6</v>
      </c>
      <c r="M14" s="8">
        <v>32.799999999999997</v>
      </c>
      <c r="N14" s="8">
        <v>99.9</v>
      </c>
      <c r="O14" s="8">
        <v>85.2</v>
      </c>
      <c r="P14" s="8">
        <v>87</v>
      </c>
      <c r="Q14" s="8">
        <v>53.2</v>
      </c>
      <c r="R14" s="8">
        <v>62.6</v>
      </c>
      <c r="S14" s="8">
        <v>45</v>
      </c>
      <c r="T14" s="8">
        <v>67.599999999999994</v>
      </c>
      <c r="U14" s="8">
        <v>90.6</v>
      </c>
      <c r="V14" s="8">
        <v>81.900000000000006</v>
      </c>
      <c r="W14" s="8">
        <v>72.5</v>
      </c>
      <c r="X14" s="8">
        <v>85.4</v>
      </c>
      <c r="Y14" s="8">
        <v>80.8</v>
      </c>
      <c r="Z14" s="8">
        <v>32.1</v>
      </c>
      <c r="AA14" s="8">
        <v>32.1</v>
      </c>
      <c r="AB14" s="8">
        <v>85.7</v>
      </c>
      <c r="AC14" s="8">
        <v>98</v>
      </c>
      <c r="AD14" s="8">
        <v>180</v>
      </c>
      <c r="AE14" s="8">
        <v>85.2</v>
      </c>
      <c r="AF14" s="8">
        <v>44</v>
      </c>
      <c r="AG14" s="8">
        <v>31.2</v>
      </c>
      <c r="AH14" s="8">
        <v>83.8</v>
      </c>
      <c r="AI14" s="8">
        <v>85.2</v>
      </c>
      <c r="AJ14" s="8">
        <v>42.6</v>
      </c>
      <c r="AK14" s="8">
        <v>113.6</v>
      </c>
      <c r="AL14" s="8">
        <v>32.1</v>
      </c>
      <c r="AM14" s="8">
        <v>35</v>
      </c>
      <c r="AN14" s="8">
        <v>42</v>
      </c>
      <c r="AO14" s="8">
        <v>101.2</v>
      </c>
      <c r="AP14" s="8">
        <v>72</v>
      </c>
      <c r="AQ14" s="8">
        <v>42.6</v>
      </c>
      <c r="AR14" s="8">
        <f>ROUND(167.4/3,1)</f>
        <v>55.8</v>
      </c>
      <c r="AS14" s="8">
        <v>32.1</v>
      </c>
      <c r="AT14" s="8">
        <v>54.5</v>
      </c>
      <c r="AU14" s="8">
        <v>86.4</v>
      </c>
      <c r="AV14" s="8">
        <v>42.6</v>
      </c>
      <c r="AW14" s="8">
        <v>42.6</v>
      </c>
      <c r="AX14" s="8">
        <v>42.6</v>
      </c>
      <c r="AY14" s="8">
        <v>32.1</v>
      </c>
      <c r="AZ14" s="8">
        <v>107.9</v>
      </c>
      <c r="BA14" s="8">
        <v>42.6</v>
      </c>
      <c r="BB14" s="8">
        <v>79.459999999999994</v>
      </c>
      <c r="BC14" s="8">
        <v>42.6</v>
      </c>
      <c r="BD14" s="8">
        <v>42.6</v>
      </c>
      <c r="BE14" s="8">
        <v>35</v>
      </c>
      <c r="BF14" s="8">
        <v>98.3</v>
      </c>
      <c r="BG14" s="8">
        <v>85.2</v>
      </c>
      <c r="BH14" s="8">
        <v>57.8</v>
      </c>
      <c r="BI14" s="8">
        <v>53.3</v>
      </c>
      <c r="BJ14" s="8">
        <v>57.7</v>
      </c>
      <c r="BK14" s="8">
        <v>32.799999999999997</v>
      </c>
      <c r="BL14" s="8">
        <v>58.8</v>
      </c>
      <c r="BM14" s="8">
        <v>32.1</v>
      </c>
      <c r="BN14" s="8">
        <v>44.9</v>
      </c>
      <c r="BO14" s="8">
        <v>39.799999999999997</v>
      </c>
      <c r="BP14" s="8">
        <v>42.6</v>
      </c>
      <c r="BQ14" s="8">
        <v>0</v>
      </c>
      <c r="BR14" s="8">
        <v>0</v>
      </c>
      <c r="BS14" s="8">
        <v>0</v>
      </c>
      <c r="BT14" s="8">
        <v>85.2</v>
      </c>
      <c r="BU14" s="8">
        <v>96.3</v>
      </c>
      <c r="BV14" s="8">
        <v>56.8</v>
      </c>
      <c r="BW14" s="8">
        <v>39.299999999999997</v>
      </c>
      <c r="BX14" s="8">
        <v>42.6</v>
      </c>
      <c r="BY14" s="8">
        <v>53.6</v>
      </c>
      <c r="BZ14" s="8">
        <v>52.2</v>
      </c>
      <c r="CA14" s="8">
        <v>42.6</v>
      </c>
      <c r="CB14" s="8">
        <v>42.6</v>
      </c>
      <c r="CC14" s="8">
        <v>45.4</v>
      </c>
      <c r="CD14" s="8">
        <v>77.5</v>
      </c>
      <c r="CE14" s="8">
        <v>42.7</v>
      </c>
      <c r="CF14" s="8">
        <v>0</v>
      </c>
      <c r="CG14" s="8">
        <v>141.19999999999999</v>
      </c>
      <c r="CH14" s="8">
        <v>104</v>
      </c>
      <c r="CI14" s="8">
        <v>42.6</v>
      </c>
      <c r="CJ14" s="8">
        <v>85.2</v>
      </c>
      <c r="CK14" s="8">
        <v>0</v>
      </c>
      <c r="CL14" s="8">
        <v>42</v>
      </c>
      <c r="CM14" s="8">
        <v>42</v>
      </c>
      <c r="CN14" s="8">
        <v>32.799999999999997</v>
      </c>
      <c r="CO14" s="8">
        <v>83.8</v>
      </c>
      <c r="CP14" s="8">
        <v>42.6</v>
      </c>
      <c r="CQ14" s="8">
        <v>72.599999999999994</v>
      </c>
      <c r="CR14" s="8">
        <v>45.7</v>
      </c>
      <c r="CS14" s="8">
        <v>79</v>
      </c>
      <c r="CT14" s="8">
        <v>56</v>
      </c>
      <c r="CU14" s="8">
        <v>44.2</v>
      </c>
      <c r="CV14" s="8">
        <v>42.8</v>
      </c>
      <c r="CW14" s="8">
        <v>42.6</v>
      </c>
      <c r="CX14" s="8">
        <v>42.6</v>
      </c>
      <c r="CY14" s="8">
        <v>42.6</v>
      </c>
      <c r="CZ14" s="8">
        <v>42.6</v>
      </c>
      <c r="DA14" s="8">
        <v>42.6</v>
      </c>
      <c r="DB14" s="8">
        <v>32.1</v>
      </c>
      <c r="DC14" s="8">
        <v>65.2</v>
      </c>
      <c r="DD14" s="8">
        <v>77.2</v>
      </c>
      <c r="DE14" s="8">
        <v>42.6</v>
      </c>
      <c r="DF14" s="8">
        <v>53.3</v>
      </c>
      <c r="DG14" s="8">
        <v>42.6</v>
      </c>
      <c r="DH14" s="8">
        <v>32.799999999999997</v>
      </c>
      <c r="DI14" s="8">
        <v>42.6</v>
      </c>
      <c r="DJ14" s="8">
        <v>42.6</v>
      </c>
      <c r="DK14" s="8">
        <v>276.3</v>
      </c>
      <c r="DL14" s="8">
        <v>53.6</v>
      </c>
      <c r="DM14" s="8">
        <v>53.6</v>
      </c>
      <c r="DN14" s="8">
        <v>85.2</v>
      </c>
      <c r="DO14" s="8">
        <v>42.6</v>
      </c>
      <c r="DP14" s="8">
        <v>42.6</v>
      </c>
      <c r="DQ14" s="8">
        <v>42.6</v>
      </c>
      <c r="DR14" s="8">
        <v>32.1</v>
      </c>
      <c r="DS14" s="8">
        <v>95</v>
      </c>
      <c r="DT14" s="8">
        <v>53.1</v>
      </c>
      <c r="DU14" s="8">
        <v>45.7</v>
      </c>
      <c r="DV14" s="8">
        <v>51.3</v>
      </c>
      <c r="DW14" s="8">
        <v>42</v>
      </c>
      <c r="DX14" s="8">
        <v>53.2</v>
      </c>
      <c r="DY14" s="8">
        <v>53.2</v>
      </c>
      <c r="DZ14" s="8">
        <v>44.2</v>
      </c>
      <c r="EA14" s="8">
        <v>52.9</v>
      </c>
      <c r="EB14" s="8">
        <v>53</v>
      </c>
      <c r="EC14" s="8">
        <v>44.1</v>
      </c>
      <c r="ED14" s="8">
        <v>32.1</v>
      </c>
      <c r="EE14" s="8">
        <v>42.6</v>
      </c>
      <c r="EF14" s="8">
        <v>42.6</v>
      </c>
      <c r="EG14" s="8">
        <v>42.6</v>
      </c>
      <c r="EH14" s="8">
        <v>32.1</v>
      </c>
      <c r="EI14" s="8">
        <v>42.6</v>
      </c>
      <c r="EJ14" s="8">
        <v>42.6</v>
      </c>
      <c r="EK14" s="8">
        <v>106.1</v>
      </c>
      <c r="EL14" s="8">
        <v>53.2</v>
      </c>
      <c r="EM14" s="8">
        <v>85.2</v>
      </c>
      <c r="EN14" s="8">
        <v>42.6</v>
      </c>
      <c r="EO14" s="8">
        <v>132.19999999999999</v>
      </c>
      <c r="EP14" s="8">
        <v>0</v>
      </c>
      <c r="EQ14" s="8">
        <v>85.2</v>
      </c>
      <c r="ER14" s="8">
        <v>53</v>
      </c>
      <c r="ES14" s="8">
        <v>42.6</v>
      </c>
      <c r="ET14" s="15">
        <v>42.6</v>
      </c>
      <c r="EU14" s="8">
        <v>42.6</v>
      </c>
      <c r="EV14" s="8">
        <v>42.6</v>
      </c>
      <c r="EW14" s="8">
        <v>32.1</v>
      </c>
      <c r="EX14" s="8">
        <v>53.5</v>
      </c>
      <c r="EY14" s="8">
        <v>32.1</v>
      </c>
      <c r="EZ14" s="8">
        <v>55</v>
      </c>
      <c r="FA14" s="8">
        <v>42.6</v>
      </c>
      <c r="FB14" s="8">
        <v>55</v>
      </c>
      <c r="FC14" s="8">
        <v>32.1</v>
      </c>
      <c r="FD14" s="8">
        <v>54.9</v>
      </c>
      <c r="FE14" s="8">
        <v>0</v>
      </c>
      <c r="FF14" s="8">
        <v>113.4</v>
      </c>
      <c r="FG14" s="8">
        <v>53.6</v>
      </c>
      <c r="FH14" s="8">
        <v>42.6</v>
      </c>
      <c r="FI14" s="8">
        <v>53.6</v>
      </c>
      <c r="FJ14" s="8">
        <v>42.6</v>
      </c>
      <c r="FK14" s="8">
        <v>163.80000000000001</v>
      </c>
    </row>
    <row r="15" spans="1:167" ht="47.25">
      <c r="A15" s="4" t="s">
        <v>8</v>
      </c>
      <c r="B15" s="3"/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15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</row>
    <row r="16" spans="1:167" ht="15.75">
      <c r="A16" s="32" t="s">
        <v>9</v>
      </c>
      <c r="B16" s="3" t="s">
        <v>7</v>
      </c>
      <c r="C16" s="11">
        <f t="shared" ref="C16:C37" si="1">SUM(D16:FK16)</f>
        <v>2</v>
      </c>
      <c r="D16" s="8"/>
      <c r="E16" s="8"/>
      <c r="F16" s="8"/>
      <c r="G16" s="8"/>
      <c r="H16" s="8"/>
      <c r="I16" s="8"/>
      <c r="J16" s="8"/>
      <c r="K16" s="8">
        <v>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>
        <v>1</v>
      </c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15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</row>
    <row r="17" spans="1:167" ht="31.5" customHeight="1">
      <c r="A17" s="33"/>
      <c r="B17" s="3" t="s">
        <v>4</v>
      </c>
      <c r="C17" s="13">
        <f t="shared" si="1"/>
        <v>271.3</v>
      </c>
      <c r="D17" s="8"/>
      <c r="E17" s="8"/>
      <c r="F17" s="8"/>
      <c r="G17" s="8"/>
      <c r="H17" s="8"/>
      <c r="I17" s="8"/>
      <c r="J17" s="8"/>
      <c r="K17" s="8">
        <v>50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>
        <v>221.3</v>
      </c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15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</row>
    <row r="18" spans="1:167" ht="32.25" customHeight="1">
      <c r="A18" s="32" t="s">
        <v>10</v>
      </c>
      <c r="B18" s="3" t="s">
        <v>7</v>
      </c>
      <c r="C18" s="11">
        <f t="shared" si="1"/>
        <v>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v>1</v>
      </c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>
        <v>1</v>
      </c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15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</row>
    <row r="19" spans="1:167" ht="31.5">
      <c r="A19" s="33"/>
      <c r="B19" s="3" t="s">
        <v>4</v>
      </c>
      <c r="C19" s="13">
        <f t="shared" si="1"/>
        <v>652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v>150</v>
      </c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>
        <v>502</v>
      </c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15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</row>
    <row r="20" spans="1:167" ht="32.25" customHeight="1">
      <c r="A20" s="32" t="s">
        <v>11</v>
      </c>
      <c r="B20" s="3" t="s">
        <v>7</v>
      </c>
      <c r="C20" s="11">
        <f t="shared" si="1"/>
        <v>4</v>
      </c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>
        <v>1</v>
      </c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>
        <v>1</v>
      </c>
      <c r="BM20" s="8"/>
      <c r="BN20" s="8"/>
      <c r="BO20" s="8">
        <v>1</v>
      </c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15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31.5">
      <c r="A21" s="33"/>
      <c r="B21" s="3" t="s">
        <v>4</v>
      </c>
      <c r="C21" s="13">
        <f t="shared" si="1"/>
        <v>520.1</v>
      </c>
      <c r="D21" s="8"/>
      <c r="E21" s="8"/>
      <c r="F21" s="8"/>
      <c r="G21" s="8"/>
      <c r="H21" s="8"/>
      <c r="I21" s="8"/>
      <c r="J21" s="8">
        <v>72.7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>
        <v>30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>
        <v>367</v>
      </c>
      <c r="BM21" s="8"/>
      <c r="BN21" s="8"/>
      <c r="BO21" s="8">
        <v>50.4</v>
      </c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15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5.75">
      <c r="A22" s="34" t="s">
        <v>32</v>
      </c>
      <c r="B22" s="3" t="s">
        <v>7</v>
      </c>
      <c r="C22" s="11">
        <f t="shared" si="1"/>
        <v>6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>
        <v>1</v>
      </c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>
        <v>1</v>
      </c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>
        <v>1</v>
      </c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>
        <v>1</v>
      </c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15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63.75" customHeight="1">
      <c r="A23" s="35"/>
      <c r="B23" s="3" t="s">
        <v>4</v>
      </c>
      <c r="C23" s="13">
        <f t="shared" si="1"/>
        <v>544.19999999999993</v>
      </c>
      <c r="D23" s="8"/>
      <c r="E23" s="8"/>
      <c r="F23" s="8"/>
      <c r="G23" s="8"/>
      <c r="H23" s="8"/>
      <c r="I23" s="8"/>
      <c r="J23" s="8">
        <v>10.5</v>
      </c>
      <c r="K23" s="8">
        <v>30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>
        <v>46.8</v>
      </c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>
        <v>431.4</v>
      </c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>
        <v>2</v>
      </c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>
        <v>23.5</v>
      </c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15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29.25" customHeight="1">
      <c r="A24" s="32" t="s">
        <v>12</v>
      </c>
      <c r="B24" s="3" t="s">
        <v>7</v>
      </c>
      <c r="C24" s="11">
        <f t="shared" si="1"/>
        <v>3</v>
      </c>
      <c r="D24" s="8"/>
      <c r="E24" s="8"/>
      <c r="F24" s="8">
        <v>1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>
        <v>1</v>
      </c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>
        <v>1</v>
      </c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15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32.25" customHeight="1">
      <c r="A25" s="33"/>
      <c r="B25" s="3" t="s">
        <v>4</v>
      </c>
      <c r="C25" s="13">
        <f t="shared" si="1"/>
        <v>1773.1</v>
      </c>
      <c r="D25" s="8"/>
      <c r="E25" s="8"/>
      <c r="F25" s="8">
        <v>1433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>
        <v>280.10000000000002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>
        <v>60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20"/>
      <c r="EP25" s="8"/>
      <c r="EQ25" s="8"/>
      <c r="ER25" s="8"/>
      <c r="ES25" s="8"/>
      <c r="ET25" s="15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75.75" customHeight="1">
      <c r="A26" s="19" t="s">
        <v>13</v>
      </c>
      <c r="B26" s="3" t="s">
        <v>4</v>
      </c>
      <c r="C26" s="13">
        <f t="shared" si="1"/>
        <v>2282.8999999999996</v>
      </c>
      <c r="D26" s="8"/>
      <c r="E26" s="8"/>
      <c r="F26" s="8">
        <v>50</v>
      </c>
      <c r="G26" s="8"/>
      <c r="H26" s="8"/>
      <c r="I26" s="8"/>
      <c r="J26" s="8">
        <v>34.1</v>
      </c>
      <c r="K26" s="8">
        <v>20</v>
      </c>
      <c r="L26" s="8"/>
      <c r="M26" s="8"/>
      <c r="N26" s="8"/>
      <c r="O26" s="8"/>
      <c r="P26" s="8">
        <v>72</v>
      </c>
      <c r="Q26" s="8"/>
      <c r="R26" s="16">
        <v>100</v>
      </c>
      <c r="S26" s="8"/>
      <c r="T26" s="8"/>
      <c r="U26" s="8"/>
      <c r="V26" s="8">
        <v>21.4</v>
      </c>
      <c r="W26" s="8"/>
      <c r="X26" s="8">
        <v>15</v>
      </c>
      <c r="Y26" s="8"/>
      <c r="Z26" s="8">
        <v>70</v>
      </c>
      <c r="AA26" s="8"/>
      <c r="AB26" s="8"/>
      <c r="AC26" s="8"/>
      <c r="AD26" s="8"/>
      <c r="AE26" s="8">
        <v>20</v>
      </c>
      <c r="AF26" s="8">
        <v>400</v>
      </c>
      <c r="AG26" s="8">
        <v>40</v>
      </c>
      <c r="AH26" s="8"/>
      <c r="AI26" s="8"/>
      <c r="AJ26" s="8"/>
      <c r="AK26" s="8"/>
      <c r="AL26" s="8">
        <v>100</v>
      </c>
      <c r="AM26" s="8"/>
      <c r="AN26" s="8">
        <v>20</v>
      </c>
      <c r="AO26" s="8">
        <v>10</v>
      </c>
      <c r="AP26" s="8">
        <v>135</v>
      </c>
      <c r="AQ26" s="8"/>
      <c r="AR26" s="8"/>
      <c r="AS26" s="8">
        <v>5</v>
      </c>
      <c r="AT26" s="8"/>
      <c r="AU26" s="8">
        <v>5</v>
      </c>
      <c r="AV26" s="8"/>
      <c r="AW26" s="8"/>
      <c r="AX26" s="8">
        <v>16</v>
      </c>
      <c r="AY26" s="8"/>
      <c r="AZ26" s="8">
        <v>225.3</v>
      </c>
      <c r="BA26" s="8"/>
      <c r="BB26" s="8">
        <v>150</v>
      </c>
      <c r="BC26" s="8">
        <v>30</v>
      </c>
      <c r="BD26" s="8"/>
      <c r="BE26" s="8"/>
      <c r="BF26" s="8"/>
      <c r="BG26" s="8"/>
      <c r="BH26" s="8"/>
      <c r="BI26" s="8">
        <v>100</v>
      </c>
      <c r="BJ26" s="8"/>
      <c r="BK26" s="8">
        <v>250</v>
      </c>
      <c r="BL26" s="8"/>
      <c r="BM26" s="14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>
        <v>20</v>
      </c>
      <c r="CA26" s="8"/>
      <c r="CB26" s="8"/>
      <c r="CC26" s="8">
        <v>40</v>
      </c>
      <c r="CD26" s="8"/>
      <c r="CE26" s="8">
        <v>13.4</v>
      </c>
      <c r="CF26" s="8"/>
      <c r="CG26" s="8"/>
      <c r="CH26" s="8"/>
      <c r="CI26" s="8"/>
      <c r="CJ26" s="8">
        <v>50</v>
      </c>
      <c r="CK26" s="8"/>
      <c r="CL26" s="8"/>
      <c r="CM26" s="8"/>
      <c r="CN26" s="8">
        <v>50</v>
      </c>
      <c r="CO26" s="8">
        <v>8.1</v>
      </c>
      <c r="CP26" s="8">
        <v>5</v>
      </c>
      <c r="CQ26" s="8"/>
      <c r="CR26" s="8"/>
      <c r="CS26" s="8"/>
      <c r="CT26" s="8"/>
      <c r="CU26" s="8"/>
      <c r="CV26" s="8"/>
      <c r="CW26" s="8">
        <v>0.6</v>
      </c>
      <c r="CX26" s="8"/>
      <c r="CY26" s="8"/>
      <c r="CZ26" s="8"/>
      <c r="DA26" s="8"/>
      <c r="DB26" s="8"/>
      <c r="DC26" s="8">
        <v>20</v>
      </c>
      <c r="DD26" s="8"/>
      <c r="DE26" s="8"/>
      <c r="DF26" s="8"/>
      <c r="DG26" s="8">
        <v>10</v>
      </c>
      <c r="DH26" s="8"/>
      <c r="DI26" s="8"/>
      <c r="DJ26" s="8"/>
      <c r="DK26" s="8"/>
      <c r="DL26" s="8"/>
      <c r="DM26" s="8"/>
      <c r="DN26" s="8">
        <v>7</v>
      </c>
      <c r="DO26" s="8"/>
      <c r="DP26" s="8">
        <v>5</v>
      </c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>
        <v>1</v>
      </c>
      <c r="EC26" s="8"/>
      <c r="ED26" s="8"/>
      <c r="EE26" s="8"/>
      <c r="EF26" s="8"/>
      <c r="EG26" s="8"/>
      <c r="EH26" s="8"/>
      <c r="EI26" s="8"/>
      <c r="EJ26" s="8"/>
      <c r="EK26" s="8"/>
      <c r="EL26" s="20">
        <v>6</v>
      </c>
      <c r="EM26" s="8"/>
      <c r="EN26" s="8"/>
      <c r="EO26" s="8"/>
      <c r="EP26" s="8"/>
      <c r="EQ26" s="8">
        <v>5</v>
      </c>
      <c r="ER26" s="8"/>
      <c r="ES26" s="8"/>
      <c r="ET26" s="15">
        <v>1</v>
      </c>
      <c r="EU26" s="8"/>
      <c r="EV26" s="8"/>
      <c r="EW26" s="8"/>
      <c r="EX26" s="8">
        <v>130</v>
      </c>
      <c r="EY26" s="8"/>
      <c r="EZ26" s="8"/>
      <c r="FA26" s="8"/>
      <c r="FB26" s="8"/>
      <c r="FC26" s="8">
        <v>12</v>
      </c>
      <c r="FD26" s="8"/>
      <c r="FE26" s="8"/>
      <c r="FF26" s="8"/>
      <c r="FG26" s="8"/>
      <c r="FH26" s="8"/>
      <c r="FI26" s="8">
        <v>10</v>
      </c>
      <c r="FJ26" s="8"/>
      <c r="FK26" s="8"/>
    </row>
    <row r="27" spans="1:167" ht="15.75">
      <c r="A27" s="30" t="s">
        <v>14</v>
      </c>
      <c r="B27" s="3" t="s">
        <v>18</v>
      </c>
      <c r="C27" s="11">
        <f t="shared" si="1"/>
        <v>7</v>
      </c>
      <c r="D27" s="8"/>
      <c r="E27" s="8"/>
      <c r="F27" s="8">
        <v>1</v>
      </c>
      <c r="G27" s="8">
        <v>1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>
        <v>1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>
        <v>1</v>
      </c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15">
        <v>1</v>
      </c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>
        <v>2</v>
      </c>
      <c r="FG27" s="8"/>
      <c r="FH27" s="8"/>
      <c r="FI27" s="8"/>
      <c r="FJ27" s="8"/>
      <c r="FK27" s="8"/>
    </row>
    <row r="28" spans="1:167" ht="32.25" customHeight="1">
      <c r="A28" s="31"/>
      <c r="B28" s="3" t="s">
        <v>4</v>
      </c>
      <c r="C28" s="13">
        <f t="shared" si="1"/>
        <v>4814.2</v>
      </c>
      <c r="D28" s="8"/>
      <c r="E28" s="8"/>
      <c r="F28" s="8">
        <v>122</v>
      </c>
      <c r="G28" s="8">
        <v>837.2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>
        <v>3617.5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>
        <v>176.5</v>
      </c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15">
        <v>1</v>
      </c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>
        <v>60</v>
      </c>
      <c r="FG28" s="8"/>
      <c r="FH28" s="8"/>
      <c r="FI28" s="8"/>
      <c r="FJ28" s="8"/>
      <c r="FK28" s="8"/>
    </row>
    <row r="29" spans="1:167" ht="27" customHeight="1">
      <c r="A29" s="29" t="s">
        <v>15</v>
      </c>
      <c r="B29" s="3" t="s">
        <v>19</v>
      </c>
      <c r="C29" s="11">
        <f t="shared" si="1"/>
        <v>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>
        <v>12</v>
      </c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15">
        <v>24</v>
      </c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42.75" customHeight="1">
      <c r="A30" s="29"/>
      <c r="B30" s="3" t="s">
        <v>4</v>
      </c>
      <c r="C30" s="13">
        <f t="shared" si="1"/>
        <v>609.70000000000005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>
        <v>164</v>
      </c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20"/>
      <c r="EP30" s="8"/>
      <c r="EQ30" s="8"/>
      <c r="ER30" s="8"/>
      <c r="ES30" s="8"/>
      <c r="ET30" s="15">
        <v>445.7</v>
      </c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5.75">
      <c r="A31" s="27" t="s">
        <v>16</v>
      </c>
      <c r="B31" s="3" t="s">
        <v>20</v>
      </c>
      <c r="C31" s="11">
        <f t="shared" si="1"/>
        <v>12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v>2</v>
      </c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16">
        <v>3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>
        <v>1</v>
      </c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15">
        <v>4</v>
      </c>
      <c r="EU31" s="8"/>
      <c r="EV31" s="8"/>
      <c r="EW31" s="8"/>
      <c r="EX31" s="8"/>
      <c r="EY31" s="8"/>
      <c r="EZ31" s="8"/>
      <c r="FA31" s="8"/>
      <c r="FB31" s="8"/>
      <c r="FC31" s="8">
        <v>2</v>
      </c>
      <c r="FD31" s="8"/>
      <c r="FE31" s="8"/>
      <c r="FF31" s="8"/>
      <c r="FG31" s="8"/>
      <c r="FH31" s="8"/>
      <c r="FI31" s="8"/>
      <c r="FJ31" s="8"/>
      <c r="FK31" s="8"/>
    </row>
    <row r="32" spans="1:167" ht="31.5">
      <c r="A32" s="28"/>
      <c r="B32" s="3" t="s">
        <v>4</v>
      </c>
      <c r="C32" s="13">
        <f t="shared" si="1"/>
        <v>630.5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v>50</v>
      </c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>
        <v>360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>
        <v>10.5</v>
      </c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15">
        <v>150</v>
      </c>
      <c r="EU32" s="8"/>
      <c r="EV32" s="8"/>
      <c r="EW32" s="8"/>
      <c r="EX32" s="8"/>
      <c r="EY32" s="8"/>
      <c r="EZ32" s="8"/>
      <c r="FA32" s="8"/>
      <c r="FB32" s="8"/>
      <c r="FC32" s="8">
        <v>60</v>
      </c>
      <c r="FD32" s="8"/>
      <c r="FE32" s="8"/>
      <c r="FF32" s="8"/>
      <c r="FG32" s="8"/>
      <c r="FH32" s="8"/>
      <c r="FI32" s="8"/>
      <c r="FJ32" s="8"/>
      <c r="FK32" s="8"/>
    </row>
    <row r="33" spans="1:167" ht="78.75">
      <c r="A33" s="18" t="s">
        <v>36</v>
      </c>
      <c r="B33" s="3" t="s">
        <v>4</v>
      </c>
      <c r="C33" s="17">
        <f t="shared" si="1"/>
        <v>8694.9000000000015</v>
      </c>
      <c r="D33" s="8">
        <v>42.8</v>
      </c>
      <c r="E33" s="8">
        <v>32.1</v>
      </c>
      <c r="F33" s="8"/>
      <c r="G33" s="8">
        <v>0</v>
      </c>
      <c r="H33" s="8">
        <v>42.8</v>
      </c>
      <c r="I33" s="8">
        <v>0</v>
      </c>
      <c r="J33" s="8">
        <v>8.4</v>
      </c>
      <c r="K33" s="8">
        <v>40</v>
      </c>
      <c r="L33" s="8">
        <v>74.900000000000006</v>
      </c>
      <c r="M33" s="8">
        <v>32.1</v>
      </c>
      <c r="N33" s="8">
        <v>42.8</v>
      </c>
      <c r="O33" s="8">
        <v>87</v>
      </c>
      <c r="P33" s="8">
        <v>81</v>
      </c>
      <c r="Q33" s="8">
        <v>42.8</v>
      </c>
      <c r="R33" s="8">
        <v>74.900000000000006</v>
      </c>
      <c r="S33" s="8">
        <v>25</v>
      </c>
      <c r="T33" s="8">
        <v>42.8</v>
      </c>
      <c r="U33" s="8">
        <v>40</v>
      </c>
      <c r="V33" s="8">
        <v>40</v>
      </c>
      <c r="W33" s="8">
        <v>40</v>
      </c>
      <c r="X33" s="8">
        <v>42.7</v>
      </c>
      <c r="Y33" s="8">
        <v>40</v>
      </c>
      <c r="Z33" s="8">
        <v>42.6</v>
      </c>
      <c r="AA33" s="8">
        <v>51.9</v>
      </c>
      <c r="AB33" s="8">
        <v>42.8</v>
      </c>
      <c r="AC33" s="8">
        <v>143.69999999999999</v>
      </c>
      <c r="AD33" s="8">
        <v>85</v>
      </c>
      <c r="AE33" s="8">
        <f>85.4</f>
        <v>85.4</v>
      </c>
      <c r="AF33" s="8">
        <v>32</v>
      </c>
      <c r="AG33" s="8">
        <v>45</v>
      </c>
      <c r="AH33" s="8">
        <v>34.299999999999997</v>
      </c>
      <c r="AI33" s="8">
        <v>64.2</v>
      </c>
      <c r="AJ33" s="8">
        <v>40</v>
      </c>
      <c r="AK33" s="8">
        <v>50</v>
      </c>
      <c r="AL33" s="8">
        <v>43</v>
      </c>
      <c r="AM33" s="8">
        <v>42.8</v>
      </c>
      <c r="AN33" s="8">
        <v>40</v>
      </c>
      <c r="AO33" s="8">
        <v>42.8</v>
      </c>
      <c r="AP33" s="8">
        <v>100</v>
      </c>
      <c r="AQ33" s="8">
        <v>0</v>
      </c>
      <c r="AR33" s="8">
        <v>42.7</v>
      </c>
      <c r="AS33" s="8">
        <v>42.7</v>
      </c>
      <c r="AT33" s="8">
        <v>32.1</v>
      </c>
      <c r="AU33" s="8">
        <v>32.1</v>
      </c>
      <c r="AV33" s="8">
        <v>74.900000000000006</v>
      </c>
      <c r="AW33" s="8">
        <v>40</v>
      </c>
      <c r="AX33" s="8">
        <v>32.1</v>
      </c>
      <c r="AY33" s="8">
        <v>0</v>
      </c>
      <c r="AZ33" s="8">
        <v>147.69999999999999</v>
      </c>
      <c r="BA33" s="8">
        <v>42.8</v>
      </c>
      <c r="BB33" s="8"/>
      <c r="BC33" s="8">
        <v>43</v>
      </c>
      <c r="BD33" s="8">
        <v>96</v>
      </c>
      <c r="BE33" s="8">
        <v>75</v>
      </c>
      <c r="BF33" s="8">
        <v>40</v>
      </c>
      <c r="BG33" s="8">
        <v>149.69999999999999</v>
      </c>
      <c r="BH33" s="8"/>
      <c r="BI33" s="8">
        <v>42.8</v>
      </c>
      <c r="BJ33" s="8">
        <v>45</v>
      </c>
      <c r="BK33" s="8">
        <v>32.1</v>
      </c>
      <c r="BL33" s="8"/>
      <c r="BM33" s="8">
        <v>42.8</v>
      </c>
      <c r="BN33" s="8">
        <v>40</v>
      </c>
      <c r="BO33" s="8">
        <v>8</v>
      </c>
      <c r="BP33" s="8">
        <v>0</v>
      </c>
      <c r="BQ33" s="8"/>
      <c r="BR33" s="8"/>
      <c r="BS33" s="8"/>
      <c r="BT33" s="8">
        <v>85.5</v>
      </c>
      <c r="BU33" s="8">
        <v>128.9</v>
      </c>
      <c r="BV33" s="8">
        <v>32.1</v>
      </c>
      <c r="BW33" s="8">
        <f>42.8+32.1</f>
        <v>74.900000000000006</v>
      </c>
      <c r="BX33" s="8">
        <v>45</v>
      </c>
      <c r="BY33" s="8">
        <v>74.900000000000006</v>
      </c>
      <c r="BZ33" s="8">
        <v>32.1</v>
      </c>
      <c r="CA33" s="8">
        <v>74.900000000000006</v>
      </c>
      <c r="CB33" s="8">
        <v>0</v>
      </c>
      <c r="CC33" s="8">
        <v>42.8</v>
      </c>
      <c r="CD33" s="8">
        <v>85.5</v>
      </c>
      <c r="CE33" s="8">
        <v>32.1</v>
      </c>
      <c r="CF33" s="8">
        <v>4</v>
      </c>
      <c r="CG33" s="8">
        <v>85.5</v>
      </c>
      <c r="CH33" s="8">
        <v>85.5</v>
      </c>
      <c r="CI33" s="8">
        <v>60</v>
      </c>
      <c r="CJ33" s="8">
        <f>85.5+3</f>
        <v>88.5</v>
      </c>
      <c r="CK33" s="8">
        <v>200</v>
      </c>
      <c r="CL33" s="8">
        <v>32</v>
      </c>
      <c r="CM33" s="8">
        <v>160</v>
      </c>
      <c r="CN33" s="8">
        <v>42.8</v>
      </c>
      <c r="CO33" s="8">
        <v>26</v>
      </c>
      <c r="CP33" s="8">
        <v>32.1</v>
      </c>
      <c r="CQ33" s="8">
        <v>42.8</v>
      </c>
      <c r="CR33" s="8">
        <v>32.1</v>
      </c>
      <c r="CS33" s="8">
        <v>40</v>
      </c>
      <c r="CT33" s="8">
        <v>42.7</v>
      </c>
      <c r="CU33" s="8">
        <v>42.8</v>
      </c>
      <c r="CV33" s="8">
        <v>32.1</v>
      </c>
      <c r="CW33" s="8">
        <v>42.8</v>
      </c>
      <c r="CX33" s="8">
        <v>42.8</v>
      </c>
      <c r="CY33" s="8">
        <v>74.900000000000006</v>
      </c>
      <c r="CZ33" s="8">
        <v>76.8</v>
      </c>
      <c r="DA33" s="8">
        <v>74.900000000000006</v>
      </c>
      <c r="DB33" s="8">
        <v>42.7</v>
      </c>
      <c r="DC33" s="8">
        <v>75</v>
      </c>
      <c r="DD33" s="8">
        <v>74.8</v>
      </c>
      <c r="DE33" s="8">
        <v>32.1</v>
      </c>
      <c r="DF33" s="8">
        <v>74.900000000000006</v>
      </c>
      <c r="DG33" s="8">
        <v>168</v>
      </c>
      <c r="DH33" s="8">
        <v>42.7</v>
      </c>
      <c r="DI33" s="8">
        <v>42.8</v>
      </c>
      <c r="DJ33" s="8">
        <v>42.8</v>
      </c>
      <c r="DK33" s="8">
        <v>85.5</v>
      </c>
      <c r="DL33" s="8">
        <v>42.8</v>
      </c>
      <c r="DM33" s="8">
        <v>74.900000000000006</v>
      </c>
      <c r="DN33" s="8">
        <v>89.4</v>
      </c>
      <c r="DO33" s="8">
        <v>74.900000000000006</v>
      </c>
      <c r="DP33" s="8">
        <v>74.900000000000006</v>
      </c>
      <c r="DQ33" s="8">
        <v>32.1</v>
      </c>
      <c r="DR33" s="8">
        <v>42.8</v>
      </c>
      <c r="DS33" s="8">
        <v>85.5</v>
      </c>
      <c r="DT33" s="8">
        <v>32.1</v>
      </c>
      <c r="DU33" s="8">
        <v>74.900000000000006</v>
      </c>
      <c r="DV33" s="8">
        <v>42.8</v>
      </c>
      <c r="DW33" s="8">
        <v>30</v>
      </c>
      <c r="DX33" s="8">
        <v>43.8</v>
      </c>
      <c r="DY33" s="8">
        <v>32.1</v>
      </c>
      <c r="DZ33" s="8">
        <v>42.7</v>
      </c>
      <c r="EA33" s="8">
        <v>42.8</v>
      </c>
      <c r="EB33" s="8">
        <v>1</v>
      </c>
      <c r="EC33" s="8">
        <v>42.8</v>
      </c>
      <c r="ED33" s="8">
        <v>42.8</v>
      </c>
      <c r="EE33" s="8">
        <v>74.900000000000006</v>
      </c>
      <c r="EF33" s="8">
        <v>42.8</v>
      </c>
      <c r="EG33" s="8">
        <v>42.7</v>
      </c>
      <c r="EH33" s="8">
        <v>42.8</v>
      </c>
      <c r="EI33" s="8"/>
      <c r="EJ33" s="8">
        <v>40</v>
      </c>
      <c r="EK33" s="8">
        <v>233.2</v>
      </c>
      <c r="EL33" s="8">
        <v>74.900000000000006</v>
      </c>
      <c r="EM33" s="8">
        <v>85.5</v>
      </c>
      <c r="EN33" s="8">
        <v>42.8</v>
      </c>
      <c r="EO33" s="8">
        <v>130</v>
      </c>
      <c r="EP33" s="8">
        <v>120</v>
      </c>
      <c r="EQ33" s="8">
        <v>85.5</v>
      </c>
      <c r="ER33" s="8">
        <v>42.7</v>
      </c>
      <c r="ES33" s="8">
        <v>74.8</v>
      </c>
      <c r="ET33" s="15"/>
      <c r="EU33" s="8">
        <v>42.8</v>
      </c>
      <c r="EV33" s="8">
        <v>0</v>
      </c>
      <c r="EW33" s="8">
        <v>42.8</v>
      </c>
      <c r="EX33" s="8">
        <v>74.900000000000006</v>
      </c>
      <c r="EY33" s="8">
        <v>42.8</v>
      </c>
      <c r="EZ33" s="8">
        <v>42.8</v>
      </c>
      <c r="FA33" s="8">
        <v>42.7</v>
      </c>
      <c r="FB33" s="8">
        <v>33.5</v>
      </c>
      <c r="FC33" s="8">
        <v>42.8</v>
      </c>
      <c r="FD33" s="8">
        <v>42.8</v>
      </c>
      <c r="FE33" s="8">
        <v>120</v>
      </c>
      <c r="FF33" s="8">
        <v>130</v>
      </c>
      <c r="FG33" s="8">
        <v>32.1</v>
      </c>
      <c r="FH33" s="8">
        <v>74.900000000000006</v>
      </c>
      <c r="FI33" s="8">
        <v>40</v>
      </c>
      <c r="FJ33" s="8">
        <v>52.1</v>
      </c>
      <c r="FK33" s="8">
        <v>50</v>
      </c>
    </row>
    <row r="34" spans="1:167" ht="94.5">
      <c r="A34" s="5" t="s">
        <v>31</v>
      </c>
      <c r="B34" s="3" t="s">
        <v>4</v>
      </c>
      <c r="C34" s="13">
        <f t="shared" si="1"/>
        <v>4395.3</v>
      </c>
      <c r="D34" s="8"/>
      <c r="E34" s="8">
        <v>1883.6</v>
      </c>
      <c r="F34" s="8"/>
      <c r="G34" s="8"/>
      <c r="H34" s="8"/>
      <c r="I34" s="8"/>
      <c r="J34" s="8"/>
      <c r="K34" s="8"/>
      <c r="L34" s="8"/>
      <c r="M34" s="16"/>
      <c r="N34" s="8"/>
      <c r="O34" s="8">
        <f>70+274.5</f>
        <v>344.5</v>
      </c>
      <c r="P34" s="8"/>
      <c r="Q34" s="8"/>
      <c r="R34" s="8">
        <v>150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>
        <v>396.1</v>
      </c>
      <c r="CD34" s="8"/>
      <c r="CE34" s="8"/>
      <c r="CF34" s="8"/>
      <c r="CG34" s="8"/>
      <c r="CH34" s="23"/>
      <c r="CI34" s="8"/>
      <c r="CJ34" s="8">
        <v>400</v>
      </c>
      <c r="CK34" s="8">
        <v>400</v>
      </c>
      <c r="CL34" s="8"/>
      <c r="CM34" s="8"/>
      <c r="CN34" s="8">
        <f>200+28.3</f>
        <v>228.3</v>
      </c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>
        <v>492.8</v>
      </c>
      <c r="EN34" s="8"/>
      <c r="EO34" s="8"/>
      <c r="EP34" s="8"/>
      <c r="EQ34" s="8"/>
      <c r="ER34" s="8"/>
      <c r="ES34" s="8"/>
      <c r="ET34" s="15"/>
      <c r="EU34" s="8"/>
      <c r="EV34" s="8"/>
      <c r="EW34" s="8"/>
      <c r="EX34" s="8">
        <v>100</v>
      </c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31.5">
      <c r="A35" s="5" t="s">
        <v>35</v>
      </c>
      <c r="B35" s="3" t="s">
        <v>4</v>
      </c>
      <c r="C35" s="13">
        <f t="shared" si="1"/>
        <v>630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>
        <v>250</v>
      </c>
      <c r="DO35" s="8"/>
      <c r="DP35" s="8"/>
      <c r="DQ35" s="8"/>
      <c r="DR35" s="8"/>
      <c r="DS35" s="8"/>
      <c r="DT35" s="8"/>
      <c r="DU35" s="8"/>
      <c r="DV35" s="8"/>
      <c r="DW35" s="8"/>
      <c r="DX35" s="8">
        <v>280</v>
      </c>
      <c r="DY35" s="8"/>
      <c r="DZ35" s="8"/>
      <c r="EA35" s="8"/>
      <c r="EB35" s="8"/>
      <c r="EC35" s="8"/>
      <c r="ED35" s="8"/>
      <c r="EE35" s="8"/>
      <c r="EF35" s="8"/>
      <c r="EG35" s="8"/>
      <c r="EH35" s="8">
        <v>100</v>
      </c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15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31.5">
      <c r="A36" s="5" t="s">
        <v>30</v>
      </c>
      <c r="B36" s="3" t="s">
        <v>4</v>
      </c>
      <c r="C36" s="13">
        <f t="shared" si="1"/>
        <v>34.9</v>
      </c>
      <c r="D36" s="8"/>
      <c r="E36" s="15">
        <v>0</v>
      </c>
      <c r="F36" s="8"/>
      <c r="G36" s="8"/>
      <c r="H36" s="8"/>
      <c r="I36" s="8"/>
      <c r="J36" s="8">
        <f>3.4+1.5</f>
        <v>4.9000000000000004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>
        <v>30</v>
      </c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15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47.25">
      <c r="A37" s="5" t="s">
        <v>34</v>
      </c>
      <c r="B37" s="3" t="s">
        <v>4</v>
      </c>
      <c r="C37" s="13">
        <f t="shared" si="1"/>
        <v>1118.2</v>
      </c>
      <c r="D37" s="8"/>
      <c r="E37" s="8"/>
      <c r="F37" s="8">
        <v>630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>
        <v>362</v>
      </c>
      <c r="AE37" s="8">
        <v>64.2</v>
      </c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>
        <v>12</v>
      </c>
      <c r="CA37" s="8"/>
      <c r="CB37" s="8"/>
      <c r="CC37" s="8"/>
      <c r="CD37" s="8"/>
      <c r="CE37" s="8">
        <v>50</v>
      </c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15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31.5">
      <c r="A38" s="7" t="s">
        <v>17</v>
      </c>
      <c r="B38" s="3" t="s">
        <v>4</v>
      </c>
      <c r="C38" s="10">
        <f>C8+C10+C12+C14+C17+C19+C21+C23+C25+C26+C28+C30+C32+C33+C34+C35+C36+C37</f>
        <v>36641.260000000017</v>
      </c>
      <c r="D38" s="10">
        <f>D8+D10+D12+D14+D17+D19+D21+D23+D25+D26+D28+D30+D32+D33+D34+D35+D36+D37</f>
        <v>140.39999999999998</v>
      </c>
      <c r="E38" s="21">
        <f t="shared" ref="E38:BP38" si="2">E8+E10+E12+E14+E17+E19+E21+E23+E25+E26+E28+E30+E32+E33+E34+E35+E36+E37</f>
        <v>1955.6999999999998</v>
      </c>
      <c r="F38" s="10">
        <f t="shared" si="2"/>
        <v>2279</v>
      </c>
      <c r="G38" s="10">
        <f t="shared" si="2"/>
        <v>837.2</v>
      </c>
      <c r="H38" s="10">
        <f t="shared" si="2"/>
        <v>189.8</v>
      </c>
      <c r="I38" s="10">
        <f t="shared" si="2"/>
        <v>42.6</v>
      </c>
      <c r="J38" s="10">
        <f t="shared" si="2"/>
        <v>181.8</v>
      </c>
      <c r="K38" s="10">
        <f t="shared" si="2"/>
        <v>230</v>
      </c>
      <c r="L38" s="10">
        <f t="shared" si="2"/>
        <v>117.5</v>
      </c>
      <c r="M38" s="10">
        <f t="shared" si="2"/>
        <v>64.900000000000006</v>
      </c>
      <c r="N38" s="10">
        <f t="shared" si="2"/>
        <v>142.69999999999999</v>
      </c>
      <c r="O38" s="10">
        <f t="shared" si="2"/>
        <v>516.70000000000005</v>
      </c>
      <c r="P38" s="10">
        <f t="shared" si="2"/>
        <v>240</v>
      </c>
      <c r="Q38" s="10">
        <f t="shared" si="2"/>
        <v>96</v>
      </c>
      <c r="R38" s="10">
        <f t="shared" si="2"/>
        <v>387.5</v>
      </c>
      <c r="S38" s="10">
        <f t="shared" si="2"/>
        <v>70</v>
      </c>
      <c r="T38" s="22">
        <f t="shared" si="2"/>
        <v>110.39999999999999</v>
      </c>
      <c r="U38" s="10">
        <f t="shared" si="2"/>
        <v>130.6</v>
      </c>
      <c r="V38" s="10">
        <f t="shared" si="2"/>
        <v>143.30000000000001</v>
      </c>
      <c r="W38" s="10">
        <f t="shared" si="2"/>
        <v>112.5</v>
      </c>
      <c r="X38" s="10">
        <f t="shared" si="2"/>
        <v>170</v>
      </c>
      <c r="Y38" s="10">
        <f t="shared" si="2"/>
        <v>120.8</v>
      </c>
      <c r="Z38" s="10">
        <f t="shared" si="2"/>
        <v>144.69999999999999</v>
      </c>
      <c r="AA38" s="10">
        <f t="shared" si="2"/>
        <v>84</v>
      </c>
      <c r="AB38" s="10">
        <f t="shared" si="2"/>
        <v>128.5</v>
      </c>
      <c r="AC38" s="10">
        <f t="shared" si="2"/>
        <v>241.7</v>
      </c>
      <c r="AD38" s="10">
        <f t="shared" si="2"/>
        <v>627</v>
      </c>
      <c r="AE38" s="10">
        <f t="shared" si="2"/>
        <v>254.8</v>
      </c>
      <c r="AF38" s="10">
        <f t="shared" si="2"/>
        <v>476</v>
      </c>
      <c r="AG38" s="10">
        <f t="shared" si="2"/>
        <v>146.19999999999999</v>
      </c>
      <c r="AH38" s="10">
        <f t="shared" si="2"/>
        <v>118.1</v>
      </c>
      <c r="AI38" s="10">
        <f t="shared" si="2"/>
        <v>429.5</v>
      </c>
      <c r="AJ38" s="10">
        <f t="shared" si="2"/>
        <v>82.6</v>
      </c>
      <c r="AK38" s="10">
        <f t="shared" si="2"/>
        <v>163.6</v>
      </c>
      <c r="AL38" s="10">
        <f t="shared" si="2"/>
        <v>375.1</v>
      </c>
      <c r="AM38" s="10">
        <f t="shared" si="2"/>
        <v>77.8</v>
      </c>
      <c r="AN38" s="10">
        <f t="shared" si="2"/>
        <v>102</v>
      </c>
      <c r="AO38" s="10">
        <f t="shared" si="2"/>
        <v>154</v>
      </c>
      <c r="AP38" s="10">
        <f t="shared" si="2"/>
        <v>307</v>
      </c>
      <c r="AQ38" s="10">
        <f t="shared" si="2"/>
        <v>42.9</v>
      </c>
      <c r="AR38" s="10">
        <f t="shared" si="2"/>
        <v>98.5</v>
      </c>
      <c r="AS38" s="22">
        <f t="shared" si="2"/>
        <v>126.60000000000001</v>
      </c>
      <c r="AT38" s="10">
        <f t="shared" si="2"/>
        <v>86.6</v>
      </c>
      <c r="AU38" s="10">
        <f t="shared" si="2"/>
        <v>123.5</v>
      </c>
      <c r="AV38" s="10">
        <f t="shared" si="2"/>
        <v>117.5</v>
      </c>
      <c r="AW38" s="10">
        <f t="shared" si="2"/>
        <v>82.6</v>
      </c>
      <c r="AX38" s="10">
        <f t="shared" si="2"/>
        <v>90.7</v>
      </c>
      <c r="AY38" s="10">
        <f t="shared" si="2"/>
        <v>3649.6</v>
      </c>
      <c r="AZ38" s="10">
        <f>AZ8+AZ10+AZ12+AZ14+AZ17+AZ19+AZ21+AZ23+AZ25+AZ26+AZ28+AZ30+AZ32+AZ33+AZ34+AZ35+AZ36+AZ37</f>
        <v>480.90000000000003</v>
      </c>
      <c r="BA38" s="10">
        <f t="shared" si="2"/>
        <v>85.4</v>
      </c>
      <c r="BB38" s="10">
        <f t="shared" si="2"/>
        <v>229.45999999999998</v>
      </c>
      <c r="BC38" s="10">
        <f t="shared" si="2"/>
        <v>145.6</v>
      </c>
      <c r="BD38" s="10">
        <f>BD8+BD10+BD12+BD14+BD17+BD19+BD21+BD23+BD25+BD26+BD28+BD30+BD32+BD33+BD34+BD35+BD36+BD37</f>
        <v>138.6</v>
      </c>
      <c r="BE38" s="10">
        <f>BE8+BE10+BE12+BE14+BE17+BE19+BE21+BE23+BE25+BE26+BE28+BE30+BE32+BE33+BE34+BE35+BE36+BE37</f>
        <v>110</v>
      </c>
      <c r="BF38" s="22">
        <f t="shared" si="2"/>
        <v>171.4</v>
      </c>
      <c r="BG38" s="22">
        <f t="shared" si="2"/>
        <v>234.89999999999998</v>
      </c>
      <c r="BH38" s="22">
        <f t="shared" si="2"/>
        <v>57.8</v>
      </c>
      <c r="BI38" s="22">
        <f t="shared" si="2"/>
        <v>196.10000000000002</v>
      </c>
      <c r="BJ38" s="22">
        <f t="shared" si="2"/>
        <v>102.7</v>
      </c>
      <c r="BK38" s="22">
        <f t="shared" si="2"/>
        <v>740.9</v>
      </c>
      <c r="BL38" s="10">
        <f t="shared" si="2"/>
        <v>1580.5</v>
      </c>
      <c r="BM38" s="10">
        <f t="shared" si="2"/>
        <v>74.900000000000006</v>
      </c>
      <c r="BN38" s="10">
        <f t="shared" si="2"/>
        <v>84.9</v>
      </c>
      <c r="BO38" s="22">
        <f t="shared" si="2"/>
        <v>98.199999999999989</v>
      </c>
      <c r="BP38" s="10">
        <f t="shared" si="2"/>
        <v>42.6</v>
      </c>
      <c r="BQ38" s="10">
        <f t="shared" ref="BQ38:EB38" si="3">BQ8+BQ10+BQ12+BQ14+BQ17+BQ19+BQ21+BQ23+BQ25+BQ26+BQ28+BQ30+BQ32+BQ33+BQ34+BQ35+BQ36+BQ37</f>
        <v>0</v>
      </c>
      <c r="BR38" s="10">
        <f t="shared" si="3"/>
        <v>0</v>
      </c>
      <c r="BS38" s="10">
        <f t="shared" si="3"/>
        <v>0</v>
      </c>
      <c r="BT38" s="10">
        <f t="shared" si="3"/>
        <v>170.7</v>
      </c>
      <c r="BU38" s="10">
        <f t="shared" si="3"/>
        <v>225.2</v>
      </c>
      <c r="BV38" s="10">
        <f t="shared" si="3"/>
        <v>88.9</v>
      </c>
      <c r="BW38" s="10">
        <f t="shared" si="3"/>
        <v>114.2</v>
      </c>
      <c r="BX38" s="10">
        <f t="shared" si="3"/>
        <v>87.6</v>
      </c>
      <c r="BY38" s="10">
        <f t="shared" si="3"/>
        <v>128.5</v>
      </c>
      <c r="BZ38" s="10">
        <f t="shared" si="3"/>
        <v>116.30000000000001</v>
      </c>
      <c r="CA38" s="10">
        <f t="shared" si="3"/>
        <v>117.5</v>
      </c>
      <c r="CB38" s="10">
        <f t="shared" si="3"/>
        <v>87.6</v>
      </c>
      <c r="CC38" s="10">
        <f t="shared" si="3"/>
        <v>688.3</v>
      </c>
      <c r="CD38" s="10">
        <f t="shared" si="3"/>
        <v>163</v>
      </c>
      <c r="CE38" s="10">
        <f t="shared" si="3"/>
        <v>138.19999999999999</v>
      </c>
      <c r="CF38" s="10">
        <f t="shared" si="3"/>
        <v>4</v>
      </c>
      <c r="CG38" s="10">
        <f t="shared" si="3"/>
        <v>226.7</v>
      </c>
      <c r="CH38" s="10">
        <f t="shared" si="3"/>
        <v>189.5</v>
      </c>
      <c r="CI38" s="10">
        <f t="shared" si="3"/>
        <v>102.6</v>
      </c>
      <c r="CJ38" s="10">
        <f t="shared" si="3"/>
        <v>623.70000000000005</v>
      </c>
      <c r="CK38" s="10">
        <f t="shared" si="3"/>
        <v>600</v>
      </c>
      <c r="CL38" s="10">
        <f t="shared" si="3"/>
        <v>74</v>
      </c>
      <c r="CM38" s="10">
        <f t="shared" si="3"/>
        <v>202</v>
      </c>
      <c r="CN38" s="10">
        <f t="shared" si="3"/>
        <v>353.9</v>
      </c>
      <c r="CO38" s="10">
        <f t="shared" si="3"/>
        <v>130.39999999999998</v>
      </c>
      <c r="CP38" s="10">
        <f t="shared" si="3"/>
        <v>79.7</v>
      </c>
      <c r="CQ38" s="10">
        <f t="shared" si="3"/>
        <v>115.39999999999999</v>
      </c>
      <c r="CR38" s="10">
        <f t="shared" si="3"/>
        <v>77.800000000000011</v>
      </c>
      <c r="CS38" s="10">
        <f t="shared" si="3"/>
        <v>119</v>
      </c>
      <c r="CT38" s="10">
        <f t="shared" si="3"/>
        <v>98.7</v>
      </c>
      <c r="CU38" s="10">
        <f t="shared" si="3"/>
        <v>87</v>
      </c>
      <c r="CV38" s="10">
        <f t="shared" si="3"/>
        <v>74.900000000000006</v>
      </c>
      <c r="CW38" s="10">
        <f t="shared" si="3"/>
        <v>86</v>
      </c>
      <c r="CX38" s="10">
        <f t="shared" si="3"/>
        <v>85.4</v>
      </c>
      <c r="CY38" s="10">
        <f t="shared" si="3"/>
        <v>117.5</v>
      </c>
      <c r="CZ38" s="10">
        <f t="shared" si="3"/>
        <v>119.4</v>
      </c>
      <c r="DA38" s="10">
        <f t="shared" si="3"/>
        <v>117.5</v>
      </c>
      <c r="DB38" s="10">
        <f t="shared" si="3"/>
        <v>74.800000000000011</v>
      </c>
      <c r="DC38" s="10">
        <f t="shared" si="3"/>
        <v>190.2</v>
      </c>
      <c r="DD38" s="10">
        <f t="shared" si="3"/>
        <v>152</v>
      </c>
      <c r="DE38" s="10">
        <f t="shared" si="3"/>
        <v>74.7</v>
      </c>
      <c r="DF38" s="10">
        <f t="shared" si="3"/>
        <v>128.19999999999999</v>
      </c>
      <c r="DG38" s="10">
        <f t="shared" si="3"/>
        <v>226.6</v>
      </c>
      <c r="DH38" s="10">
        <f t="shared" si="3"/>
        <v>75.5</v>
      </c>
      <c r="DI38" s="10">
        <f t="shared" si="3"/>
        <v>85.4</v>
      </c>
      <c r="DJ38" s="10">
        <f t="shared" si="3"/>
        <v>85.4</v>
      </c>
      <c r="DK38" s="10">
        <f t="shared" si="3"/>
        <v>361.8</v>
      </c>
      <c r="DL38" s="10">
        <f t="shared" si="3"/>
        <v>96.4</v>
      </c>
      <c r="DM38" s="10">
        <f t="shared" si="3"/>
        <v>128.5</v>
      </c>
      <c r="DN38" s="10">
        <f t="shared" si="3"/>
        <v>431.6</v>
      </c>
      <c r="DO38" s="10">
        <f t="shared" si="3"/>
        <v>117.5</v>
      </c>
      <c r="DP38" s="10">
        <f t="shared" si="3"/>
        <v>122.5</v>
      </c>
      <c r="DQ38" s="10">
        <f t="shared" si="3"/>
        <v>74.7</v>
      </c>
      <c r="DR38" s="10">
        <f t="shared" si="3"/>
        <v>111.89999999999999</v>
      </c>
      <c r="DS38" s="10">
        <f t="shared" si="3"/>
        <v>204</v>
      </c>
      <c r="DT38" s="10">
        <f t="shared" si="3"/>
        <v>85.2</v>
      </c>
      <c r="DU38" s="10">
        <f t="shared" si="3"/>
        <v>120.60000000000001</v>
      </c>
      <c r="DV38" s="10">
        <f t="shared" si="3"/>
        <v>94.1</v>
      </c>
      <c r="DW38" s="10">
        <f t="shared" si="3"/>
        <v>87</v>
      </c>
      <c r="DX38" s="10">
        <f t="shared" si="3"/>
        <v>377</v>
      </c>
      <c r="DY38" s="10">
        <f t="shared" si="3"/>
        <v>85.300000000000011</v>
      </c>
      <c r="DZ38" s="10">
        <f t="shared" si="3"/>
        <v>86.9</v>
      </c>
      <c r="EA38" s="10">
        <f t="shared" si="3"/>
        <v>95.699999999999989</v>
      </c>
      <c r="EB38" s="10">
        <f t="shared" si="3"/>
        <v>55</v>
      </c>
      <c r="EC38" s="10">
        <f t="shared" ref="EC38:FK38" si="4">EC8+EC10+EC12+EC14+EC17+EC19+EC21+EC23+EC25+EC26+EC28+EC30+EC32+EC33+EC34+EC35+EC36+EC37</f>
        <v>86.9</v>
      </c>
      <c r="ED38" s="10">
        <f t="shared" si="4"/>
        <v>94.9</v>
      </c>
      <c r="EE38" s="10">
        <f t="shared" si="4"/>
        <v>117.5</v>
      </c>
      <c r="EF38" s="10">
        <f t="shared" si="4"/>
        <v>85.4</v>
      </c>
      <c r="EG38" s="10">
        <f t="shared" si="4"/>
        <v>261.8</v>
      </c>
      <c r="EH38" s="10">
        <f t="shared" si="4"/>
        <v>219.89999999999998</v>
      </c>
      <c r="EI38" s="10">
        <f t="shared" si="4"/>
        <v>42.6</v>
      </c>
      <c r="EJ38" s="10">
        <f t="shared" si="4"/>
        <v>82.6</v>
      </c>
      <c r="EK38" s="10">
        <f t="shared" si="4"/>
        <v>339.29999999999995</v>
      </c>
      <c r="EL38" s="10">
        <f t="shared" si="4"/>
        <v>134.10000000000002</v>
      </c>
      <c r="EM38" s="10">
        <f t="shared" si="4"/>
        <v>663.5</v>
      </c>
      <c r="EN38" s="10">
        <f t="shared" si="4"/>
        <v>85.4</v>
      </c>
      <c r="EO38" s="10">
        <f t="shared" si="4"/>
        <v>262.2</v>
      </c>
      <c r="EP38" s="10">
        <f t="shared" si="4"/>
        <v>120</v>
      </c>
      <c r="EQ38" s="10">
        <f t="shared" si="4"/>
        <v>175.7</v>
      </c>
      <c r="ER38" s="10">
        <f t="shared" si="4"/>
        <v>95.7</v>
      </c>
      <c r="ES38" s="10">
        <f t="shared" si="4"/>
        <v>117.4</v>
      </c>
      <c r="ET38" s="21">
        <f t="shared" si="4"/>
        <v>640.29999999999995</v>
      </c>
      <c r="EU38" s="10">
        <f t="shared" si="4"/>
        <v>85.4</v>
      </c>
      <c r="EV38" s="10">
        <f t="shared" si="4"/>
        <v>42.6</v>
      </c>
      <c r="EW38" s="10">
        <f t="shared" si="4"/>
        <v>74.900000000000006</v>
      </c>
      <c r="EX38" s="10">
        <f t="shared" si="4"/>
        <v>358.4</v>
      </c>
      <c r="EY38" s="10">
        <f t="shared" si="4"/>
        <v>74.900000000000006</v>
      </c>
      <c r="EZ38" s="10">
        <f t="shared" si="4"/>
        <v>97.8</v>
      </c>
      <c r="FA38" s="10">
        <f t="shared" si="4"/>
        <v>85.300000000000011</v>
      </c>
      <c r="FB38" s="10">
        <f t="shared" si="4"/>
        <v>88.5</v>
      </c>
      <c r="FC38" s="10">
        <f t="shared" si="4"/>
        <v>146.89999999999998</v>
      </c>
      <c r="FD38" s="10">
        <f t="shared" si="4"/>
        <v>97.699999999999989</v>
      </c>
      <c r="FE38" s="10">
        <f t="shared" si="4"/>
        <v>120</v>
      </c>
      <c r="FF38" s="10">
        <f t="shared" si="4"/>
        <v>303.39999999999998</v>
      </c>
      <c r="FG38" s="10">
        <f t="shared" si="4"/>
        <v>85.7</v>
      </c>
      <c r="FH38" s="10">
        <f t="shared" si="4"/>
        <v>117.5</v>
      </c>
      <c r="FI38" s="10">
        <f t="shared" si="4"/>
        <v>103.6</v>
      </c>
      <c r="FJ38" s="10">
        <f t="shared" si="4"/>
        <v>94.7</v>
      </c>
      <c r="FK38" s="10">
        <f t="shared" si="4"/>
        <v>213.8</v>
      </c>
    </row>
    <row r="39" spans="1:167">
      <c r="D39">
        <v>1</v>
      </c>
      <c r="E39">
        <v>2</v>
      </c>
      <c r="F39">
        <v>3</v>
      </c>
      <c r="G39">
        <v>4</v>
      </c>
      <c r="H39">
        <v>5</v>
      </c>
      <c r="I39">
        <v>6</v>
      </c>
      <c r="J39">
        <v>7</v>
      </c>
      <c r="K39">
        <v>8</v>
      </c>
      <c r="L39">
        <v>9</v>
      </c>
      <c r="M39">
        <v>10</v>
      </c>
      <c r="N39">
        <v>11</v>
      </c>
      <c r="O39">
        <v>12</v>
      </c>
      <c r="P39">
        <v>13</v>
      </c>
      <c r="Q39">
        <v>14</v>
      </c>
      <c r="R39">
        <v>15</v>
      </c>
      <c r="S39">
        <v>16</v>
      </c>
      <c r="T39">
        <v>17</v>
      </c>
      <c r="U39">
        <v>18</v>
      </c>
      <c r="V39">
        <v>19</v>
      </c>
      <c r="W39">
        <v>20</v>
      </c>
      <c r="X39">
        <v>21</v>
      </c>
      <c r="Y39">
        <v>22</v>
      </c>
      <c r="Z39">
        <v>23</v>
      </c>
      <c r="AA39">
        <v>24</v>
      </c>
      <c r="AB39">
        <v>25</v>
      </c>
      <c r="AC39">
        <v>26</v>
      </c>
      <c r="AD39">
        <v>27</v>
      </c>
      <c r="AE39">
        <v>28</v>
      </c>
      <c r="AF39">
        <v>29</v>
      </c>
      <c r="AG39">
        <v>30</v>
      </c>
      <c r="AH39">
        <v>31</v>
      </c>
      <c r="AI39">
        <v>32</v>
      </c>
      <c r="AJ39">
        <v>33</v>
      </c>
      <c r="AK39">
        <v>34</v>
      </c>
      <c r="AL39">
        <v>35</v>
      </c>
      <c r="AM39">
        <v>36</v>
      </c>
      <c r="AN39">
        <v>37</v>
      </c>
      <c r="AO39">
        <v>38</v>
      </c>
      <c r="AP39">
        <v>39</v>
      </c>
      <c r="AQ39">
        <v>40</v>
      </c>
      <c r="AR39">
        <v>41</v>
      </c>
      <c r="AS39">
        <v>42</v>
      </c>
      <c r="AT39">
        <v>43</v>
      </c>
      <c r="AU39">
        <v>44</v>
      </c>
      <c r="AV39">
        <v>45</v>
      </c>
      <c r="AW39">
        <v>46</v>
      </c>
      <c r="AX39">
        <v>47</v>
      </c>
      <c r="AY39">
        <v>48</v>
      </c>
      <c r="AZ39">
        <v>49</v>
      </c>
      <c r="BA39">
        <v>50</v>
      </c>
      <c r="BB39">
        <v>51</v>
      </c>
      <c r="BC39">
        <v>52</v>
      </c>
      <c r="BD39">
        <v>53</v>
      </c>
      <c r="BE39">
        <v>54</v>
      </c>
      <c r="BF39">
        <v>55</v>
      </c>
      <c r="BG39">
        <v>56</v>
      </c>
      <c r="BH39">
        <v>57</v>
      </c>
      <c r="BI39">
        <v>58</v>
      </c>
      <c r="BJ39">
        <v>59</v>
      </c>
      <c r="BK39">
        <v>60</v>
      </c>
      <c r="BL39">
        <v>61</v>
      </c>
      <c r="BM39">
        <v>62</v>
      </c>
      <c r="BN39">
        <v>63</v>
      </c>
      <c r="BO39">
        <v>64</v>
      </c>
      <c r="BP39">
        <v>65</v>
      </c>
      <c r="BQ39">
        <v>66</v>
      </c>
      <c r="BR39">
        <v>67</v>
      </c>
      <c r="BS39">
        <v>68</v>
      </c>
      <c r="BT39">
        <v>69</v>
      </c>
      <c r="BU39">
        <v>70</v>
      </c>
      <c r="BV39">
        <v>71</v>
      </c>
      <c r="BW39">
        <v>72</v>
      </c>
      <c r="BX39">
        <v>73</v>
      </c>
      <c r="BY39">
        <v>74</v>
      </c>
      <c r="BZ39">
        <v>75</v>
      </c>
      <c r="CA39">
        <v>76</v>
      </c>
      <c r="CB39">
        <v>77</v>
      </c>
      <c r="CC39">
        <v>78</v>
      </c>
      <c r="CD39">
        <v>79</v>
      </c>
      <c r="CE39">
        <v>80</v>
      </c>
      <c r="CF39">
        <v>81</v>
      </c>
      <c r="CG39">
        <v>82</v>
      </c>
      <c r="CH39">
        <v>83</v>
      </c>
      <c r="CI39">
        <v>84</v>
      </c>
      <c r="CJ39">
        <v>85</v>
      </c>
      <c r="CK39">
        <v>86</v>
      </c>
      <c r="CL39">
        <v>87</v>
      </c>
      <c r="CM39">
        <v>88</v>
      </c>
      <c r="CN39">
        <v>89</v>
      </c>
      <c r="CO39">
        <v>90</v>
      </c>
      <c r="CP39">
        <v>91</v>
      </c>
      <c r="CQ39">
        <v>92</v>
      </c>
      <c r="CR39">
        <v>93</v>
      </c>
      <c r="CS39">
        <v>94</v>
      </c>
      <c r="CT39">
        <v>95</v>
      </c>
      <c r="CU39">
        <v>96</v>
      </c>
      <c r="CV39">
        <v>97</v>
      </c>
      <c r="CW39">
        <v>98</v>
      </c>
      <c r="CX39">
        <v>99</v>
      </c>
      <c r="CY39">
        <v>100</v>
      </c>
      <c r="CZ39">
        <v>101</v>
      </c>
      <c r="DA39">
        <v>102</v>
      </c>
      <c r="DB39">
        <v>103</v>
      </c>
      <c r="DC39">
        <v>104</v>
      </c>
      <c r="DD39">
        <v>105</v>
      </c>
      <c r="DE39">
        <v>106</v>
      </c>
      <c r="DF39">
        <v>107</v>
      </c>
      <c r="DG39">
        <v>108</v>
      </c>
      <c r="DH39">
        <v>109</v>
      </c>
      <c r="DI39">
        <v>110</v>
      </c>
      <c r="DJ39">
        <v>111</v>
      </c>
      <c r="DK39">
        <v>112</v>
      </c>
      <c r="DL39">
        <v>113</v>
      </c>
      <c r="DM39">
        <v>114</v>
      </c>
      <c r="DN39">
        <v>115</v>
      </c>
      <c r="DO39">
        <v>116</v>
      </c>
      <c r="DP39">
        <v>117</v>
      </c>
      <c r="DQ39">
        <v>118</v>
      </c>
      <c r="DR39">
        <v>119</v>
      </c>
      <c r="DS39">
        <v>120</v>
      </c>
      <c r="DT39">
        <v>121</v>
      </c>
      <c r="DU39">
        <v>122</v>
      </c>
      <c r="DV39">
        <v>123</v>
      </c>
      <c r="DW39">
        <v>124</v>
      </c>
      <c r="DX39">
        <v>125</v>
      </c>
      <c r="DY39">
        <v>126</v>
      </c>
      <c r="DZ39">
        <v>127</v>
      </c>
      <c r="EA39">
        <v>128</v>
      </c>
      <c r="EB39">
        <v>129</v>
      </c>
      <c r="EC39">
        <v>130</v>
      </c>
      <c r="ED39">
        <v>131</v>
      </c>
      <c r="EE39">
        <v>132</v>
      </c>
      <c r="EF39">
        <v>133</v>
      </c>
      <c r="EG39">
        <v>134</v>
      </c>
      <c r="EH39">
        <v>135</v>
      </c>
      <c r="EI39">
        <v>136</v>
      </c>
      <c r="EJ39">
        <v>137</v>
      </c>
      <c r="EK39">
        <v>138</v>
      </c>
      <c r="EL39">
        <v>139</v>
      </c>
      <c r="EM39">
        <v>140</v>
      </c>
      <c r="EN39">
        <v>141</v>
      </c>
      <c r="EO39">
        <v>142</v>
      </c>
      <c r="EP39">
        <v>143</v>
      </c>
      <c r="EQ39">
        <v>144</v>
      </c>
      <c r="ER39">
        <v>145</v>
      </c>
      <c r="ES39">
        <v>146</v>
      </c>
      <c r="ET39">
        <v>147</v>
      </c>
      <c r="EU39">
        <v>148</v>
      </c>
      <c r="EV39">
        <v>149</v>
      </c>
      <c r="EW39">
        <v>150</v>
      </c>
      <c r="EX39">
        <v>151</v>
      </c>
      <c r="EY39">
        <v>152</v>
      </c>
      <c r="EZ39">
        <v>153</v>
      </c>
      <c r="FA39">
        <v>154</v>
      </c>
      <c r="FB39">
        <v>155</v>
      </c>
      <c r="FC39">
        <v>156</v>
      </c>
      <c r="FD39">
        <v>157</v>
      </c>
      <c r="FE39">
        <v>158</v>
      </c>
      <c r="FF39">
        <v>159</v>
      </c>
      <c r="FG39">
        <v>160</v>
      </c>
      <c r="FH39">
        <v>161</v>
      </c>
      <c r="FI39">
        <v>162</v>
      </c>
      <c r="FJ39">
        <v>163</v>
      </c>
      <c r="FK39">
        <v>164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9055118110236221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2019-10-07T11:41:51Z</cp:lastPrinted>
  <dcterms:created xsi:type="dcterms:W3CDTF">2017-01-30T07:33:51Z</dcterms:created>
  <dcterms:modified xsi:type="dcterms:W3CDTF">2019-12-10T13:08:05Z</dcterms:modified>
</cp:coreProperties>
</file>