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P_7">'Титульный лист'!$CJ$38</definedName>
    <definedName name="R_1">'Раздел 9'!$P$45</definedName>
    <definedName name="R_2">'Раздел 9'!$S$45</definedName>
    <definedName name="R_3">'Раздел 9'!$P$48</definedName>
    <definedName name="R_4">'Раздел 9'!$Y$48</definedName>
    <definedName name="R_5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<sst xmlns="http://schemas.openxmlformats.org/spreadsheetml/2006/main" count="771" uniqueCount="732">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</sst>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0" fontId="6" fillId="35" borderId="0" xfId="0" applyFont="1" applyFill="1" applyAlignment="1" applyProtection="1">
      <alignment/>
      <protection locked="0"/>
    </xf>
    <xf numFmtId="0" fontId="6" fillId="35" borderId="0" xfId="0" applyFont="1" applyFill="1" applyAlignment="1" applyProtection="1">
      <alignment/>
      <protection locked="0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J38"/>
  <sheetViews>
    <sheetView showGridLines="0" tabSelected="1" zoomScalePageLayoutView="0" workbookViewId="0" topLeftCell="A12">
      <selection activeCell="AQ20" sqref="AQ20:AS20"/>
    </sheetView>
  </sheetViews>
  <sheetFormatPr defaultColWidth="9.33203125" defaultRowHeight="12.75"/>
  <cols>
    <col min="1" max="87" width="2" style="27" customWidth="1"/>
    <col min="88" max="88" width="1.83203125" style="35" hidden="1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8" t="s">
        <v>444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100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26" t="s">
        <v>445</v>
      </c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/>
      <c r="CA15" s="127"/>
      <c r="CB15" s="127"/>
      <c r="CC15" s="127"/>
      <c r="CD15" s="127"/>
      <c r="CE15" s="128"/>
    </row>
    <row r="16" ht="15" customHeight="1" thickBot="1"/>
    <row r="17" spans="8:80" ht="15" customHeight="1" thickBot="1">
      <c r="H17" s="112" t="s">
        <v>540</v>
      </c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5"/>
    </row>
    <row r="18" ht="19.5" customHeight="1" thickBot="1"/>
    <row r="19" spans="11:77" ht="15" customHeight="1">
      <c r="K19" s="129" t="s">
        <v>457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1"/>
    </row>
    <row r="20" spans="11:77" ht="15" customHeight="1" thickBot="1">
      <c r="K20" s="132" t="s">
        <v>446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01">
        <v>2021</v>
      </c>
      <c r="AR20" s="101"/>
      <c r="AS20" s="101"/>
      <c r="AT20" s="134" t="s">
        <v>447</v>
      </c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5"/>
    </row>
    <row r="21" ht="19.5" customHeight="1" thickBot="1"/>
    <row r="22" spans="1:84" ht="15.75" customHeight="1" thickBot="1">
      <c r="A22" s="109" t="s">
        <v>448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  <c r="AT22" s="110"/>
      <c r="AU22" s="110"/>
      <c r="AV22" s="110"/>
      <c r="AW22" s="110"/>
      <c r="AX22" s="111"/>
      <c r="AY22" s="112" t="s">
        <v>449</v>
      </c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4"/>
      <c r="BP22" s="35"/>
      <c r="BR22" s="121" t="s">
        <v>456</v>
      </c>
      <c r="BS22" s="122"/>
      <c r="BT22" s="122"/>
      <c r="BU22" s="122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3"/>
    </row>
    <row r="23" spans="1:87" ht="15" customHeight="1">
      <c r="A23" s="115" t="s">
        <v>512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7"/>
      <c r="AY23" s="118" t="s">
        <v>511</v>
      </c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20"/>
      <c r="BO23" s="108" t="s">
        <v>539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</row>
    <row r="24" spans="1:87" ht="39.75" customHeight="1">
      <c r="A24" s="102" t="s">
        <v>513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  <c r="AW24" s="103"/>
      <c r="AX24" s="104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</row>
    <row r="25" spans="1:87" ht="1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7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</row>
    <row r="26" spans="1:87" ht="15.75" thickBot="1">
      <c r="A26" s="105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7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</row>
    <row r="27" spans="1:84" ht="15" customHeight="1" thickBot="1">
      <c r="A27" s="136"/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8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2" t="s">
        <v>450</v>
      </c>
      <c r="BT27" s="124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5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9" t="s">
        <v>451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4"/>
    </row>
    <row r="30" spans="1:87" ht="15.75" customHeight="1" thickBot="1">
      <c r="A30" s="139" t="s">
        <v>452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53"/>
      <c r="W30" s="153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1"/>
      <c r="CH30" s="141"/>
      <c r="CI30" s="142"/>
    </row>
    <row r="31" spans="1:87" ht="15.75" customHeight="1" thickBot="1">
      <c r="A31" s="118" t="s">
        <v>453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45" t="s">
        <v>454</v>
      </c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  <c r="CC31" s="146"/>
      <c r="CD31" s="146"/>
      <c r="CE31" s="146"/>
      <c r="CF31" s="146"/>
      <c r="CG31" s="146"/>
      <c r="CH31" s="146"/>
      <c r="CI31" s="147"/>
    </row>
    <row r="32" spans="1:87" ht="12.75">
      <c r="A32" s="118"/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48" t="s">
        <v>455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49"/>
      <c r="AR32" s="118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20"/>
      <c r="BN32" s="118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20"/>
    </row>
    <row r="33" spans="1:87" ht="12.75">
      <c r="A33" s="118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4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49"/>
      <c r="AR33" s="118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20"/>
      <c r="BN33" s="118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20"/>
    </row>
    <row r="34" spans="1:87" ht="12.75">
      <c r="A34" s="118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4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49"/>
      <c r="AR34" s="118"/>
      <c r="AS34" s="119"/>
      <c r="AT34" s="119"/>
      <c r="AU34" s="119"/>
      <c r="AV34" s="119"/>
      <c r="AW34" s="119"/>
      <c r="AX34" s="119"/>
      <c r="AY34" s="119"/>
      <c r="AZ34" s="119"/>
      <c r="BA34" s="119"/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20"/>
      <c r="BN34" s="118"/>
      <c r="BO34" s="119"/>
      <c r="BP34" s="119"/>
      <c r="BQ34" s="119"/>
      <c r="BR34" s="119"/>
      <c r="BS34" s="119"/>
      <c r="BT34" s="119"/>
      <c r="BU34" s="119"/>
      <c r="BV34" s="119"/>
      <c r="BW34" s="119"/>
      <c r="BX34" s="119"/>
      <c r="BY34" s="119"/>
      <c r="BZ34" s="119"/>
      <c r="CA34" s="119"/>
      <c r="CB34" s="119"/>
      <c r="CC34" s="119"/>
      <c r="CD34" s="119"/>
      <c r="CE34" s="119"/>
      <c r="CF34" s="119"/>
      <c r="CG34" s="119"/>
      <c r="CH34" s="119"/>
      <c r="CI34" s="120"/>
    </row>
    <row r="35" spans="1:87" ht="12.7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4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49"/>
      <c r="AR35" s="118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20"/>
      <c r="BN35" s="118"/>
      <c r="BO35" s="119"/>
      <c r="BP35" s="119"/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119"/>
      <c r="CG35" s="119"/>
      <c r="CH35" s="119"/>
      <c r="CI35" s="120"/>
    </row>
    <row r="36" spans="1:87" ht="12.75">
      <c r="A36" s="118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4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49"/>
      <c r="AR36" s="118"/>
      <c r="AS36" s="119"/>
      <c r="AT36" s="119"/>
      <c r="AU36" s="119"/>
      <c r="AV36" s="119"/>
      <c r="AW36" s="119"/>
      <c r="AX36" s="119"/>
      <c r="AY36" s="119"/>
      <c r="AZ36" s="119"/>
      <c r="BA36" s="119"/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20"/>
      <c r="BN36" s="150"/>
      <c r="BO36" s="151"/>
      <c r="BP36" s="151"/>
      <c r="BQ36" s="151"/>
      <c r="BR36" s="151"/>
      <c r="BS36" s="151"/>
      <c r="BT36" s="151"/>
      <c r="BU36" s="151"/>
      <c r="BV36" s="151"/>
      <c r="BW36" s="151"/>
      <c r="BX36" s="151"/>
      <c r="BY36" s="151"/>
      <c r="BZ36" s="151"/>
      <c r="CA36" s="151"/>
      <c r="CB36" s="151"/>
      <c r="CC36" s="151"/>
      <c r="CD36" s="151"/>
      <c r="CE36" s="151"/>
      <c r="CF36" s="151"/>
      <c r="CG36" s="151"/>
      <c r="CH36" s="151"/>
      <c r="CI36" s="152"/>
    </row>
    <row r="37" spans="1:87" ht="13.5" thickBot="1">
      <c r="A37" s="92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4"/>
      <c r="V37" s="92">
        <v>2</v>
      </c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4"/>
      <c r="AR37" s="92">
        <v>3</v>
      </c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4"/>
      <c r="BN37" s="92">
        <v>4</v>
      </c>
      <c r="BO37" s="93"/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3"/>
      <c r="CI37" s="94"/>
    </row>
    <row r="38" spans="1:88" ht="15" customHeight="1" thickBot="1">
      <c r="A38" s="89">
        <v>609537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1"/>
      <c r="V38" s="95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7"/>
      <c r="AR38" s="95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6"/>
      <c r="BM38" s="97"/>
      <c r="BN38" s="95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7"/>
      <c r="CJ38" s="87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Y49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  <col min="25" max="25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4" t="s">
        <v>529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ht="12.75">
      <c r="A18" s="155" t="s">
        <v>427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63.75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428</v>
      </c>
      <c r="Q19" s="1" t="s">
        <v>429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530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25.5">
      <c r="A22" s="3" t="s">
        <v>430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/>
      <c r="Q22" s="66"/>
    </row>
    <row r="23" spans="1:17" ht="15.75">
      <c r="A23" s="3" t="s">
        <v>458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>
      <c r="A24" s="7" t="s">
        <v>459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>
      <c r="A25" s="7" t="s">
        <v>460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>
      <c r="A26" s="7" t="s">
        <v>461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462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463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464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465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/>
      <c r="Q30" s="66"/>
    </row>
    <row r="31" spans="1:17" ht="15.75">
      <c r="A31" s="3" t="s">
        <v>431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>
      <c r="A32" s="3" t="s">
        <v>435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436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437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438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439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17" ht="15.75">
      <c r="A37" s="3" t="s">
        <v>440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17" ht="15.75">
      <c r="A38" s="3" t="s">
        <v>432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433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17" ht="15.75">
      <c r="A40" s="3" t="s">
        <v>434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7" t="s">
        <v>442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</row>
    <row r="45" spans="1:23" s="5" customFormat="1" ht="15.75">
      <c r="A45" s="168" t="s">
        <v>443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5"/>
      <c r="Q45" s="165"/>
      <c r="S45" s="165"/>
      <c r="T45" s="165"/>
      <c r="U45" s="165"/>
      <c r="W45" s="33"/>
    </row>
    <row r="46" spans="16:23" s="5" customFormat="1" ht="12.75">
      <c r="P46" s="93" t="s">
        <v>361</v>
      </c>
      <c r="Q46" s="93"/>
      <c r="S46" s="93" t="s">
        <v>441</v>
      </c>
      <c r="T46" s="93"/>
      <c r="U46" s="93"/>
      <c r="W46" s="21" t="s">
        <v>362</v>
      </c>
    </row>
    <row r="47" s="5" customFormat="1" ht="12.75"/>
    <row r="48" spans="15:25" s="5" customFormat="1" ht="15.75">
      <c r="O48" s="32"/>
      <c r="P48" s="165"/>
      <c r="Q48" s="165"/>
      <c r="S48" s="166"/>
      <c r="T48" s="166"/>
      <c r="U48" s="166"/>
      <c r="Y48" s="88"/>
    </row>
    <row r="49" spans="16:21" s="5" customFormat="1" ht="12.75">
      <c r="P49" s="93" t="s">
        <v>363</v>
      </c>
      <c r="Q49" s="93"/>
      <c r="S49" s="164" t="s">
        <v>364</v>
      </c>
      <c r="T49" s="93"/>
      <c r="U49" s="93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4" t="s">
        <v>471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</row>
    <row r="17" spans="1:17" ht="12.75">
      <c r="A17" s="159" t="s">
        <v>470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</row>
    <row r="18" spans="1:17" ht="30" customHeight="1">
      <c r="A18" s="169" t="s">
        <v>286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9" t="s">
        <v>278</v>
      </c>
      <c r="P18" s="169" t="s">
        <v>287</v>
      </c>
      <c r="Q18" s="169"/>
    </row>
    <row r="19" spans="1:17" ht="30" customHeight="1">
      <c r="A19" s="16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9"/>
      <c r="P19" s="10" t="s">
        <v>288</v>
      </c>
      <c r="Q19" s="10" t="s">
        <v>467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291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298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299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300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301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302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303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304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305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468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469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</row>
    <row r="18" spans="1:17" ht="12.75">
      <c r="A18" s="157" t="s">
        <v>470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</row>
    <row r="19" spans="1:17" ht="51">
      <c r="A19" s="62" t="s">
        <v>322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278</v>
      </c>
      <c r="P19" s="1" t="s">
        <v>472</v>
      </c>
      <c r="Q19" s="1" t="s">
        <v>473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288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474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0" customHeight="1">
      <c r="A19" s="1" t="s">
        <v>322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382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475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541</v>
      </c>
      <c r="B1" s="69"/>
      <c r="C1" s="69"/>
      <c r="D1" s="68"/>
      <c r="E1" s="69"/>
      <c r="F1" s="69"/>
      <c r="G1" s="69"/>
      <c r="H1" s="69"/>
      <c r="J1" s="70" t="s">
        <v>542</v>
      </c>
      <c r="K1" s="70"/>
      <c r="L1" s="71"/>
      <c r="M1" s="71"/>
      <c r="O1" s="70" t="s">
        <v>543</v>
      </c>
      <c r="P1" s="71"/>
    </row>
    <row r="2" spans="1:16" ht="12.75">
      <c r="A2" s="72" t="s">
        <v>544</v>
      </c>
      <c r="B2" s="72" t="s">
        <v>545</v>
      </c>
      <c r="C2" s="72" t="s">
        <v>546</v>
      </c>
      <c r="D2" s="72" t="s">
        <v>547</v>
      </c>
      <c r="E2" s="72" t="s">
        <v>548</v>
      </c>
      <c r="F2" s="72" t="s">
        <v>549</v>
      </c>
      <c r="G2" s="72" t="s">
        <v>550</v>
      </c>
      <c r="H2" s="72" t="s">
        <v>551</v>
      </c>
      <c r="J2" s="73" t="s">
        <v>552</v>
      </c>
      <c r="K2" s="73" t="s">
        <v>554</v>
      </c>
      <c r="L2" s="73" t="s">
        <v>548</v>
      </c>
      <c r="M2" s="73" t="s">
        <v>555</v>
      </c>
      <c r="O2" s="74" t="s">
        <v>556</v>
      </c>
      <c r="P2" s="74" t="s">
        <v>557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7</v>
      </c>
      <c r="F3" s="75"/>
      <c r="G3" s="75"/>
      <c r="H3" s="76">
        <f>SUM(H4:H11,H12,H14,H105,H112,H114,H123,H411,H438,H441,H450)</f>
        <v>7</v>
      </c>
      <c r="J3" s="5" t="s">
        <v>558</v>
      </c>
      <c r="K3" s="5">
        <v>1</v>
      </c>
      <c r="L3" s="5" t="s">
        <v>559</v>
      </c>
      <c r="M3" s="5" t="s">
        <v>456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560</v>
      </c>
      <c r="H4" s="5">
        <f>IF(LEN(P_1)&lt;&gt;0,0,1)</f>
        <v>1</v>
      </c>
      <c r="J4" s="5" t="s">
        <v>561</v>
      </c>
      <c r="K4" s="5">
        <v>2</v>
      </c>
      <c r="L4" s="5" t="s">
        <v>562</v>
      </c>
      <c r="M4" s="5" t="str">
        <f>IF(P_1=0,"Нет данных",P_1)</f>
        <v>Нет данных</v>
      </c>
      <c r="O4" s="77">
        <f ca="1">TODAY()</f>
        <v>44587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563</v>
      </c>
      <c r="H5" s="5">
        <f>IF(LEN(P_2)&lt;&gt;0,0,1)</f>
        <v>1</v>
      </c>
      <c r="J5" s="5" t="s">
        <v>564</v>
      </c>
      <c r="K5" s="5">
        <v>3</v>
      </c>
      <c r="L5" s="5" t="s">
        <v>565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566</v>
      </c>
      <c r="H6" s="5">
        <f>IF(LEN(P_3)&lt;&gt;0,0,1)</f>
        <v>0</v>
      </c>
      <c r="J6" s="5" t="s">
        <v>567</v>
      </c>
      <c r="K6" s="5">
        <v>4</v>
      </c>
      <c r="L6" s="5" t="s">
        <v>568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569</v>
      </c>
      <c r="H7" s="5">
        <f>IF(LEN(P_4)&lt;&gt;0,0,1)</f>
        <v>1</v>
      </c>
      <c r="J7" s="5" t="s">
        <v>570</v>
      </c>
      <c r="K7" s="5">
        <v>5</v>
      </c>
      <c r="L7" s="5" t="s">
        <v>571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572</v>
      </c>
      <c r="H8" s="5">
        <f>IF(LEN(R_1)&lt;&gt;0,0,1)</f>
        <v>1</v>
      </c>
      <c r="J8" s="78" t="s">
        <v>573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574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575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576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578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579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580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581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582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583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584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585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586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587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588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589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590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591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592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593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594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595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596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597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598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599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600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601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602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603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604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605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606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607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608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609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610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611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612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613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614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615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616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617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618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619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620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621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622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623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624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625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626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627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628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629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630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631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632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633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634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635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636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637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638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639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640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641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642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643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644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645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646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647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648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649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650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651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652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653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654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655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656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657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658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659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660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661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662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663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664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665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666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667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668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669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670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671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672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673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674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675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676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677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678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679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680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681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682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683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684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685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686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687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688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689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690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691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693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694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695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696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697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698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699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700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701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702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703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704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705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706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707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708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709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710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711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712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713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714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715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716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718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719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720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721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722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723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724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725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726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727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728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729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730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731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29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50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51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52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53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54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55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56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57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58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59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72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73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74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75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76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77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78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81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82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83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84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85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86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87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88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89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90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91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92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93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94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95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96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97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98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99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100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101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102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103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104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105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106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107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108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109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110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111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112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113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114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115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116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117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118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119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120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121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122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123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124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125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126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127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128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129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130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131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132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134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135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136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137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138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139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140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141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142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143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144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145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146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147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148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149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150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151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152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153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154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155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156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157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158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159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160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161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162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163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164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165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166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167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168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169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170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171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172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173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174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175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176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177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178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179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180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181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182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183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184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185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186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187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188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189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190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191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192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193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194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195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196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197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198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199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200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201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202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203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204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205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206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207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208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209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210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211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212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213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214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215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216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217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218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219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220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221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222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223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224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225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226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227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228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229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230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231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232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233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234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235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236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237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238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239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240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241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242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243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244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245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246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247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248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249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250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251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252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253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254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255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256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20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21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553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22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23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24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25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257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258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259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260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261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262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263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264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265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266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267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268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269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270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271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272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273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276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274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275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717</v>
      </c>
      <c r="H454">
        <f>IF('Раздел 8'!P23-'Раздел 8'!P29=SUM('Раздел 9'!Q21,'Раздел 9'!Q40),0,1)</f>
        <v>0</v>
      </c>
    </row>
    <row r="455" ht="12.75">
      <c r="A455" s="78" t="s">
        <v>577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308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309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9.75" customHeight="1">
      <c r="A19" s="1" t="s">
        <v>277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279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280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466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281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15.75">
      <c r="A24" s="3" t="s">
        <v>282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/>
    </row>
    <row r="25" spans="1:16" ht="15.75">
      <c r="A25" s="3" t="s">
        <v>283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/>
    </row>
    <row r="26" spans="1:16" ht="25.5">
      <c r="A26" s="3" t="s">
        <v>284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285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6" t="s">
        <v>310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3" ht="12.75">
      <c r="A16" s="157" t="s">
        <v>311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</row>
    <row r="17" spans="1:23" ht="30" customHeight="1">
      <c r="A17" s="158" t="s">
        <v>286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8" t="s">
        <v>278</v>
      </c>
      <c r="P17" s="158" t="s">
        <v>294</v>
      </c>
      <c r="Q17" s="158"/>
      <c r="R17" s="158" t="s">
        <v>287</v>
      </c>
      <c r="S17" s="158"/>
      <c r="T17" s="158"/>
      <c r="U17" s="158"/>
      <c r="V17" s="158"/>
      <c r="W17" s="158"/>
    </row>
    <row r="18" spans="1:23" ht="15" customHeight="1">
      <c r="A18" s="15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8"/>
      <c r="P18" s="158" t="s">
        <v>288</v>
      </c>
      <c r="Q18" s="158" t="s">
        <v>297</v>
      </c>
      <c r="R18" s="158" t="s">
        <v>288</v>
      </c>
      <c r="S18" s="158" t="s">
        <v>289</v>
      </c>
      <c r="T18" s="158"/>
      <c r="U18" s="158"/>
      <c r="V18" s="158"/>
      <c r="W18" s="158"/>
    </row>
    <row r="19" spans="1:23" ht="90" customHeight="1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8"/>
      <c r="Q19" s="158"/>
      <c r="R19" s="158"/>
      <c r="S19" s="1" t="s">
        <v>296</v>
      </c>
      <c r="T19" s="1" t="s">
        <v>295</v>
      </c>
      <c r="U19" s="1" t="s">
        <v>519</v>
      </c>
      <c r="V19" s="1" t="s">
        <v>290</v>
      </c>
      <c r="W19" s="1" t="s">
        <v>476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291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>
      <c r="A22" s="7" t="s">
        <v>298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299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300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301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302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303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304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305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292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293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4" t="s">
        <v>515</v>
      </c>
      <c r="O17" s="154"/>
      <c r="P17" s="154"/>
      <c r="Q17" s="154"/>
      <c r="R17" s="154"/>
      <c r="S17" s="154"/>
      <c r="T17" s="154"/>
    </row>
    <row r="18" spans="15:20" ht="12.75">
      <c r="O18" s="159" t="s">
        <v>312</v>
      </c>
      <c r="P18" s="159"/>
      <c r="Q18" s="159"/>
      <c r="R18" s="159"/>
      <c r="S18" s="159"/>
      <c r="T18" s="159"/>
    </row>
    <row r="19" spans="14:20" ht="76.5">
      <c r="N19" s="64"/>
      <c r="O19" s="10" t="s">
        <v>278</v>
      </c>
      <c r="P19" s="10" t="s">
        <v>306</v>
      </c>
      <c r="Q19" s="10" t="s">
        <v>307</v>
      </c>
      <c r="R19" s="10" t="s">
        <v>520</v>
      </c>
      <c r="S19" s="10" t="s">
        <v>534</v>
      </c>
      <c r="T19" s="10" t="s">
        <v>478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288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477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514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321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8.25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314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315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316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317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319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320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521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318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60" t="s">
        <v>327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17" ht="12.75">
      <c r="A17" s="155" t="s">
        <v>328</v>
      </c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</row>
    <row r="18" spans="1:17" ht="15" customHeight="1">
      <c r="A18" s="158" t="s">
        <v>322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8" t="s">
        <v>278</v>
      </c>
      <c r="P18" s="158" t="s">
        <v>323</v>
      </c>
      <c r="Q18" s="158"/>
    </row>
    <row r="19" spans="1:17" ht="15" customHeight="1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" t="s">
        <v>324</v>
      </c>
      <c r="Q19" s="1" t="s">
        <v>325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522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523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/>
      <c r="Q22" s="8"/>
    </row>
    <row r="23" spans="1:17" ht="15.75">
      <c r="A23" s="7" t="s">
        <v>524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/>
      <c r="Q23" s="8"/>
    </row>
    <row r="24" spans="1:17" ht="15.75">
      <c r="A24" s="7" t="s">
        <v>525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/>
      <c r="Q24" s="8"/>
    </row>
    <row r="25" spans="1:17" ht="15.75">
      <c r="A25" s="7" t="s">
        <v>526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326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/>
      <c r="Q26" s="8"/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6" t="s">
        <v>516</v>
      </c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7" t="s">
        <v>380</v>
      </c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8" t="s">
        <v>322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8" t="s">
        <v>278</v>
      </c>
      <c r="P17" s="158" t="s">
        <v>329</v>
      </c>
      <c r="Q17" s="158" t="s">
        <v>330</v>
      </c>
      <c r="R17" s="161" t="s">
        <v>378</v>
      </c>
      <c r="S17" s="158" t="s">
        <v>538</v>
      </c>
      <c r="T17" s="158" t="s">
        <v>331</v>
      </c>
      <c r="U17" s="158"/>
      <c r="V17" s="158"/>
      <c r="W17" s="158"/>
      <c r="X17" s="158"/>
      <c r="Y17" s="158"/>
      <c r="Z17" s="158"/>
      <c r="AA17" s="158" t="s">
        <v>332</v>
      </c>
      <c r="AB17" s="158"/>
      <c r="AC17" s="158" t="s">
        <v>333</v>
      </c>
      <c r="AD17" s="158"/>
      <c r="AE17" s="158"/>
      <c r="AF17" s="158"/>
      <c r="AG17" s="158"/>
      <c r="AH17" s="158"/>
      <c r="AI17" s="158" t="s">
        <v>480</v>
      </c>
      <c r="AJ17" s="158"/>
      <c r="AK17" s="158"/>
      <c r="AL17" s="158"/>
      <c r="AM17" s="158"/>
      <c r="AN17" s="158" t="s">
        <v>479</v>
      </c>
      <c r="AO17" s="158"/>
      <c r="AP17" s="158"/>
      <c r="AQ17" s="158"/>
      <c r="AR17" s="158"/>
    </row>
    <row r="18" spans="1:44" ht="19.5" customHeight="1">
      <c r="A18" s="15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8"/>
      <c r="P18" s="158"/>
      <c r="Q18" s="158"/>
      <c r="R18" s="162"/>
      <c r="S18" s="158"/>
      <c r="T18" s="158" t="s">
        <v>334</v>
      </c>
      <c r="U18" s="158"/>
      <c r="V18" s="158" t="s">
        <v>335</v>
      </c>
      <c r="W18" s="158" t="s">
        <v>336</v>
      </c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</row>
    <row r="19" spans="1:44" ht="49.5" customHeight="1">
      <c r="A19" s="15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8"/>
      <c r="P19" s="158"/>
      <c r="Q19" s="158"/>
      <c r="R19" s="163"/>
      <c r="S19" s="158"/>
      <c r="T19" s="1" t="s">
        <v>337</v>
      </c>
      <c r="U19" s="1" t="s">
        <v>338</v>
      </c>
      <c r="V19" s="158"/>
      <c r="W19" s="1" t="s">
        <v>339</v>
      </c>
      <c r="X19" s="1" t="s">
        <v>340</v>
      </c>
      <c r="Y19" s="1" t="s">
        <v>341</v>
      </c>
      <c r="Z19" s="1" t="s">
        <v>342</v>
      </c>
      <c r="AA19" s="1" t="s">
        <v>324</v>
      </c>
      <c r="AB19" s="1" t="s">
        <v>367</v>
      </c>
      <c r="AC19" s="1" t="s">
        <v>343</v>
      </c>
      <c r="AD19" s="1" t="s">
        <v>365</v>
      </c>
      <c r="AE19" s="1" t="s">
        <v>344</v>
      </c>
      <c r="AF19" s="1" t="s">
        <v>366</v>
      </c>
      <c r="AG19" s="1" t="s">
        <v>345</v>
      </c>
      <c r="AH19" s="1" t="s">
        <v>346</v>
      </c>
      <c r="AI19" s="1" t="s">
        <v>347</v>
      </c>
      <c r="AJ19" s="1" t="s">
        <v>348</v>
      </c>
      <c r="AK19" s="1" t="s">
        <v>349</v>
      </c>
      <c r="AL19" s="1" t="s">
        <v>350</v>
      </c>
      <c r="AM19" s="1" t="s">
        <v>527</v>
      </c>
      <c r="AN19" s="1" t="s">
        <v>379</v>
      </c>
      <c r="AO19" s="1" t="s">
        <v>351</v>
      </c>
      <c r="AP19" s="1" t="s">
        <v>482</v>
      </c>
      <c r="AQ19" s="1" t="s">
        <v>481</v>
      </c>
      <c r="AR19" s="1" t="s">
        <v>528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368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0" customHeight="1">
      <c r="A22" s="7" t="s">
        <v>352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0" customHeight="1">
      <c r="A23" s="7" t="s">
        <v>369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9.5" customHeight="1">
      <c r="A24" s="7" t="s">
        <v>370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353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354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371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0" customHeight="1">
      <c r="A28" s="24" t="s">
        <v>372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373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374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355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375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376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356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377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357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3" ht="60" customHeight="1">
      <c r="A37" s="17" t="s">
        <v>381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358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359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360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535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536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6" t="s">
        <v>537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</row>
    <row r="18" spans="1:16" ht="12.75">
      <c r="A18" s="157" t="s">
        <v>484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</row>
    <row r="19" spans="1:16" ht="25.5">
      <c r="A19" s="1" t="s">
        <v>322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382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383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/>
    </row>
    <row r="22" spans="1:16" ht="15.75">
      <c r="A22" s="7" t="s">
        <v>384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/>
    </row>
    <row r="23" spans="1:16" ht="15.75">
      <c r="A23" s="7" t="s">
        <v>485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385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486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487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386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387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/>
    </row>
    <row r="29" spans="1:16" ht="15.75">
      <c r="A29" s="7" t="s">
        <v>388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>
      <c r="A30" s="7" t="s">
        <v>389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>
      <c r="A31" s="7" t="s">
        <v>390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>
      <c r="A32" s="7" t="s">
        <v>488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>
      <c r="A33" s="7" t="s">
        <v>489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>
      <c r="A34" s="7" t="s">
        <v>391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>
      <c r="A35" s="7" t="s">
        <v>392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>
      <c r="A36" s="7" t="s">
        <v>490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393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394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395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491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>
      <c r="A41" s="7" t="s">
        <v>492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396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/>
    </row>
    <row r="43" spans="1:16" ht="15.75">
      <c r="A43" s="7" t="s">
        <v>397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398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>
      <c r="A45" s="7" t="s">
        <v>397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399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/>
    </row>
    <row r="47" spans="1:16" ht="25.5">
      <c r="A47" s="7" t="s">
        <v>400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/>
    </row>
    <row r="48" spans="1:16" ht="15.75">
      <c r="A48" s="7" t="s">
        <v>401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/>
    </row>
    <row r="49" spans="1:16" ht="15.75">
      <c r="A49" s="7" t="s">
        <v>402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>
      <c r="A50" s="7" t="s">
        <v>493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>
      <c r="A51" s="7" t="s">
        <v>531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>
      <c r="A52" s="7" t="s">
        <v>403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494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>
      <c r="A54" s="7" t="s">
        <v>495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404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496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/>
    </row>
    <row r="57" spans="1:16" ht="25.5">
      <c r="A57" s="7" t="s">
        <v>405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>
      <c r="A58" s="7" t="s">
        <v>406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497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498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499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>
      <c r="A62" s="7" t="s">
        <v>500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407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/>
    </row>
    <row r="64" spans="1:16" ht="25.5">
      <c r="A64" s="7" t="s">
        <v>408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/>
    </row>
    <row r="65" spans="1:16" ht="15.75">
      <c r="A65" s="7" t="s">
        <v>409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>
      <c r="A66" s="7" t="s">
        <v>410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>
      <c r="A67" s="7" t="s">
        <v>501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/>
    </row>
    <row r="68" spans="1:16" ht="15.75">
      <c r="A68" s="7" t="s">
        <v>502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>
      <c r="A69" s="7" t="s">
        <v>503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>
      <c r="A70" s="7" t="s">
        <v>504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>
      <c r="A71" s="7" t="s">
        <v>505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/>
    </row>
    <row r="72" spans="1:16" ht="25.5">
      <c r="A72" s="7" t="s">
        <v>506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>
      <c r="A73" s="7" t="s">
        <v>411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/>
    </row>
    <row r="74" spans="1:16" ht="15.75">
      <c r="A74" s="7" t="s">
        <v>412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/>
    </row>
    <row r="75" spans="1:16" ht="15.75">
      <c r="A75" s="7" t="s">
        <v>507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>
      <c r="A76" s="7" t="s">
        <v>413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/>
    </row>
    <row r="77" spans="1:16" ht="25.5">
      <c r="A77" s="7" t="s">
        <v>508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>
      <c r="A78" s="7" t="s">
        <v>414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/>
    </row>
    <row r="79" spans="1:16" ht="15.75">
      <c r="A79" s="7" t="s">
        <v>415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/>
    </row>
    <row r="80" spans="1:16" ht="15.75">
      <c r="A80" s="7" t="s">
        <v>416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/>
    </row>
    <row r="81" spans="1:16" ht="15.75">
      <c r="A81" s="67" t="s">
        <v>509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/>
    </row>
    <row r="82" spans="1:16" ht="15.75">
      <c r="A82" s="7" t="s">
        <v>532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>
      <c r="A83" s="7" t="s">
        <v>417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/>
    </row>
    <row r="84" spans="1:16" ht="15.75">
      <c r="A84" s="7" t="s">
        <v>418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/>
    </row>
    <row r="85" spans="1:16" ht="15.75" customHeight="1">
      <c r="A85" s="7" t="s">
        <v>510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>
      <c r="A86" s="7" t="s">
        <v>533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60" t="s">
        <v>517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</row>
    <row r="18" spans="1:16" ht="12.75">
      <c r="A18" s="155" t="s">
        <v>427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30" customHeight="1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518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419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/>
    </row>
    <row r="22" spans="1:16" ht="15.75">
      <c r="A22" s="7" t="s">
        <v>420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/>
    </row>
    <row r="23" spans="1:16" ht="15.75">
      <c r="A23" s="7" t="s">
        <v>421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422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423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424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425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426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483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Жеребцова Ольга Николаевна</dc:creator>
  <cp:keywords/>
  <dc:description/>
  <cp:lastModifiedBy>Жеребцова Ольга Николаевна</cp:lastModifiedBy>
  <cp:lastPrinted>2012-08-08T09:31:46Z</cp:lastPrinted>
  <dcterms:created xsi:type="dcterms:W3CDTF">2009-09-17T07:17:02Z</dcterms:created>
  <dcterms:modified xsi:type="dcterms:W3CDTF">2022-01-26T13:33:54Z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18.01.003.60.27.373</vt:lpwstr>
  </property>
</Properties>
</file>